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C:\Users\Win11\Desktop\Natasha\ТЕНДЕРСКИ ПОСТАПКИ\LRCP\TENDER 9\ТЕНДЕР 9 ДЕЛ 3 Коста\wetransfer_9-3_2024-06-14_0949\ТЕНДЕР 9 ДЕЛ 3\6.PREDMER PRESMETKA\"/>
    </mc:Choice>
  </mc:AlternateContent>
  <xr:revisionPtr revIDLastSave="0" documentId="13_ncr:1_{5F00DA07-2FE1-461B-A8E6-0CC5163E43E9}" xr6:coauthVersionLast="47" xr6:coauthVersionMax="47" xr10:uidLastSave="{00000000-0000-0000-0000-000000000000}"/>
  <bookViews>
    <workbookView xWindow="-120" yWindow="-120" windowWidth="29040" windowHeight="15720" firstSheet="2" activeTab="2" xr2:uid="{00000000-000D-0000-FFFF-FFFF00000000}"/>
  </bookViews>
  <sheets>
    <sheet name="Општина Ресен" sheetId="7" r:id="rId1"/>
    <sheet name="ОПШТИНА ЦЕНТАР ЖУПА (2)" sheetId="6" r:id="rId2"/>
    <sheet name="ОПШТИНА КИЧЕВО" sheetId="4" r:id="rId3"/>
    <sheet name="ОПШТИНА ДЕМИР ХИСАР" sheetId="2" r:id="rId4"/>
    <sheet name="Тендер3-Дел....-Рекапитулар (2)" sheetId="5" r:id="rId5"/>
    <sheet name="Sheet1" sheetId="1" r:id="rId6"/>
  </sheets>
  <externalReferences>
    <externalReference r:id="rId7"/>
    <externalReference r:id="rId8"/>
  </externalReferences>
  <definedNames>
    <definedName name="bazag2" localSheetId="2">[1]Baza!$B$1:$D$82</definedName>
    <definedName name="bazag2" localSheetId="4">[1]Baza!$B$1:$D$82</definedName>
    <definedName name="bazag2">[2]Baza!$B$1:$D$82</definedName>
    <definedName name="_xlnm.Print_Area" localSheetId="3">'ОПШТИНА ДЕМИР ХИСАР'!$A$1:$G$181</definedName>
    <definedName name="_xlnm.Print_Area" localSheetId="2">'ОПШТИНА КИЧЕВО'!$A$1:$M$80</definedName>
    <definedName name="_xlnm.Print_Area" localSheetId="0">'Општина Ресен'!$A$1:$K$187</definedName>
    <definedName name="_xlnm.Print_Area" localSheetId="1">'ОПШТИНА ЦЕНТАР ЖУПА (2)'!$A$1:$I$82</definedName>
    <definedName name="_xlnm.Print_Area" localSheetId="4">'Тендер3-Дел....-Рекапитулар (2)'!$A$1:$J$20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 i="7" l="1"/>
  <c r="G55" i="7"/>
  <c r="G54" i="7"/>
  <c r="G137" i="2" l="1"/>
  <c r="G136" i="2"/>
  <c r="G104" i="2"/>
  <c r="G103" i="2"/>
  <c r="G72" i="2"/>
  <c r="G71" i="2"/>
  <c r="G41" i="2"/>
  <c r="G40" i="2"/>
  <c r="G138" i="2" l="1"/>
  <c r="G151" i="2" s="1"/>
  <c r="G105" i="2"/>
  <c r="G119" i="2" s="1"/>
  <c r="G73" i="2"/>
  <c r="G86" i="2" s="1"/>
  <c r="G42" i="2"/>
  <c r="G56" i="2" s="1"/>
  <c r="G49" i="2" l="1"/>
  <c r="G37" i="2"/>
  <c r="G146" i="2"/>
  <c r="G133" i="2"/>
  <c r="G113" i="2"/>
  <c r="G100" i="2"/>
  <c r="G68" i="2"/>
  <c r="G80" i="2"/>
  <c r="G33" i="4" l="1"/>
  <c r="G109" i="7"/>
  <c r="G108" i="7"/>
  <c r="G110" i="7" s="1"/>
  <c r="G105" i="7"/>
  <c r="G104" i="7"/>
  <c r="G103" i="7"/>
  <c r="G102" i="7"/>
  <c r="G101" i="7"/>
  <c r="G94" i="7"/>
  <c r="G95" i="7" s="1"/>
  <c r="G91" i="7"/>
  <c r="G90" i="7"/>
  <c r="G89" i="7"/>
  <c r="G88" i="7"/>
  <c r="G87" i="7"/>
  <c r="G86" i="7"/>
  <c r="G85" i="7"/>
  <c r="G81" i="7"/>
  <c r="G80" i="7"/>
  <c r="G76" i="7"/>
  <c r="G75" i="7"/>
  <c r="G74" i="7"/>
  <c r="G73" i="7"/>
  <c r="G72" i="7"/>
  <c r="G71" i="7"/>
  <c r="G70" i="7"/>
  <c r="G69" i="7"/>
  <c r="G67" i="7"/>
  <c r="G65" i="7"/>
  <c r="G61" i="7"/>
  <c r="G60" i="7"/>
  <c r="G59" i="7"/>
  <c r="G58" i="7"/>
  <c r="G53" i="7"/>
  <c r="G52" i="7"/>
  <c r="G51" i="7"/>
  <c r="G50" i="7"/>
  <c r="G49" i="7"/>
  <c r="G48" i="7"/>
  <c r="G47" i="7"/>
  <c r="G46" i="7"/>
  <c r="G43" i="7"/>
  <c r="G42" i="7"/>
  <c r="G39" i="7"/>
  <c r="G38" i="7"/>
  <c r="G37" i="7"/>
  <c r="G36" i="7"/>
  <c r="G35" i="7"/>
  <c r="G34" i="7"/>
  <c r="G32" i="7"/>
  <c r="G29" i="7"/>
  <c r="G28" i="7"/>
  <c r="G27" i="7"/>
  <c r="G26" i="7"/>
  <c r="G25" i="7"/>
  <c r="G24" i="7"/>
  <c r="G165" i="2"/>
  <c r="G163" i="2"/>
  <c r="G161" i="2"/>
  <c r="G160" i="2"/>
  <c r="G159" i="2"/>
  <c r="G158" i="2"/>
  <c r="G157" i="2"/>
  <c r="G156" i="2"/>
  <c r="G132" i="2"/>
  <c r="G131" i="2"/>
  <c r="G147" i="2"/>
  <c r="G145" i="2"/>
  <c r="G144" i="2"/>
  <c r="G143" i="2"/>
  <c r="G142" i="2"/>
  <c r="G141" i="2"/>
  <c r="G140" i="2"/>
  <c r="G130" i="2"/>
  <c r="G129" i="2"/>
  <c r="G128" i="2"/>
  <c r="G127" i="2"/>
  <c r="G108" i="2"/>
  <c r="G98" i="2"/>
  <c r="G114" i="2"/>
  <c r="G112" i="2"/>
  <c r="G111" i="2"/>
  <c r="G110" i="2"/>
  <c r="G109" i="2"/>
  <c r="G107" i="2"/>
  <c r="G99" i="2"/>
  <c r="G97" i="2"/>
  <c r="G96" i="2"/>
  <c r="G95" i="2"/>
  <c r="G94" i="2"/>
  <c r="G81" i="2"/>
  <c r="G79" i="2"/>
  <c r="G78" i="2"/>
  <c r="G77" i="2"/>
  <c r="G76" i="2"/>
  <c r="G75" i="2"/>
  <c r="G67" i="2"/>
  <c r="G66" i="2"/>
  <c r="G65" i="2"/>
  <c r="G64" i="2"/>
  <c r="G47" i="2"/>
  <c r="G77" i="7" l="1"/>
  <c r="G82" i="7"/>
  <c r="G69" i="2"/>
  <c r="G85" i="2" s="1"/>
  <c r="G44" i="7"/>
  <c r="G116" i="7" s="1"/>
  <c r="G92" i="7"/>
  <c r="G30" i="7"/>
  <c r="G114" i="7" s="1"/>
  <c r="G106" i="7"/>
  <c r="G111" i="7" s="1"/>
  <c r="G119" i="7" s="1"/>
  <c r="G117" i="7"/>
  <c r="G40" i="7"/>
  <c r="G62" i="7"/>
  <c r="G96" i="7" s="1"/>
  <c r="G148" i="2"/>
  <c r="G152" i="2" s="1"/>
  <c r="G82" i="2"/>
  <c r="G87" i="2" s="1"/>
  <c r="G101" i="2"/>
  <c r="G118" i="2" s="1"/>
  <c r="G134" i="2"/>
  <c r="G150" i="2" s="1"/>
  <c r="G115" i="2"/>
  <c r="G115" i="7"/>
  <c r="G166" i="2"/>
  <c r="G175" i="2" s="1"/>
  <c r="G97" i="7" l="1"/>
  <c r="G98" i="7" s="1"/>
  <c r="G118" i="7" s="1"/>
  <c r="G153" i="2"/>
  <c r="G174" i="2" s="1"/>
  <c r="G120" i="2"/>
  <c r="G121" i="2" s="1"/>
  <c r="G173" i="2" s="1"/>
  <c r="G88" i="2"/>
  <c r="G172" i="2" s="1"/>
  <c r="G120" i="7" l="1"/>
  <c r="H5" i="5" s="1"/>
  <c r="I5" i="5" s="1"/>
  <c r="G35" i="2"/>
  <c r="J5" i="5" l="1"/>
  <c r="G36" i="2"/>
  <c r="G34" i="2"/>
  <c r="G67" i="6" l="1"/>
  <c r="G66" i="6"/>
  <c r="G65" i="6"/>
  <c r="G63" i="6"/>
  <c r="G61" i="6"/>
  <c r="G60" i="6"/>
  <c r="G59" i="6"/>
  <c r="G58" i="6"/>
  <c r="G57" i="6"/>
  <c r="G56" i="6"/>
  <c r="G52" i="6"/>
  <c r="G51" i="6"/>
  <c r="G50" i="6"/>
  <c r="G49" i="6"/>
  <c r="G45" i="6"/>
  <c r="G44" i="6"/>
  <c r="G43" i="6"/>
  <c r="G42" i="6"/>
  <c r="G41" i="6"/>
  <c r="G38" i="6"/>
  <c r="G37" i="6"/>
  <c r="G34" i="6"/>
  <c r="G33" i="6"/>
  <c r="G32" i="6"/>
  <c r="G29" i="6"/>
  <c r="G28" i="6"/>
  <c r="G27" i="6"/>
  <c r="G26" i="6"/>
  <c r="G25" i="6"/>
  <c r="G24" i="6"/>
  <c r="G53" i="6" l="1"/>
  <c r="G75" i="6" s="1"/>
  <c r="G30" i="6"/>
  <c r="G71" i="6" s="1"/>
  <c r="G46" i="6"/>
  <c r="G74" i="6" s="1"/>
  <c r="G68" i="6"/>
  <c r="G76" i="6" s="1"/>
  <c r="G35" i="6"/>
  <c r="G72" i="6" s="1"/>
  <c r="G39" i="6"/>
  <c r="G73" i="6" s="1"/>
  <c r="G77" i="6" l="1"/>
  <c r="H7" i="5" s="1"/>
  <c r="G24" i="4"/>
  <c r="G25" i="4"/>
  <c r="G26" i="4"/>
  <c r="G27" i="4"/>
  <c r="G28" i="4"/>
  <c r="G29" i="4"/>
  <c r="G32" i="4"/>
  <c r="G34" i="4"/>
  <c r="G35" i="4"/>
  <c r="G36" i="4"/>
  <c r="G39" i="4"/>
  <c r="G40" i="4"/>
  <c r="G43" i="4"/>
  <c r="G44" i="4"/>
  <c r="G45" i="4"/>
  <c r="G46" i="4"/>
  <c r="G47" i="4"/>
  <c r="G48" i="4"/>
  <c r="G49" i="4"/>
  <c r="G50" i="4"/>
  <c r="G51" i="4"/>
  <c r="G52" i="4"/>
  <c r="G56" i="4"/>
  <c r="G58" i="4"/>
  <c r="G59" i="4"/>
  <c r="G60" i="4"/>
  <c r="G61" i="4"/>
  <c r="G62" i="4"/>
  <c r="G63" i="4"/>
  <c r="G64" i="4"/>
  <c r="G66" i="4"/>
  <c r="G67" i="4"/>
  <c r="G68" i="4" l="1"/>
  <c r="G75" i="4" s="1"/>
  <c r="G41" i="4"/>
  <c r="G73" i="4" s="1"/>
  <c r="G30" i="4"/>
  <c r="G71" i="4" s="1"/>
  <c r="G53" i="4"/>
  <c r="G74" i="4" s="1"/>
  <c r="G37" i="4"/>
  <c r="G72" i="4" s="1"/>
  <c r="G33" i="2"/>
  <c r="G76" i="4" l="1"/>
  <c r="H6" i="5" s="1"/>
  <c r="G46" i="2"/>
  <c r="I6" i="5" l="1"/>
  <c r="G45" i="2"/>
  <c r="J6" i="5" l="1"/>
  <c r="G25" i="2"/>
  <c r="G26" i="2"/>
  <c r="G27" i="2"/>
  <c r="G28" i="2"/>
  <c r="G29" i="2"/>
  <c r="G32" i="2" l="1"/>
  <c r="G38" i="2" s="1"/>
  <c r="G50" i="2"/>
  <c r="G48" i="2"/>
  <c r="G44" i="2"/>
  <c r="G24" i="2"/>
  <c r="G51" i="2" l="1"/>
  <c r="G57" i="2" s="1"/>
  <c r="G55" i="2"/>
  <c r="G30" i="2"/>
  <c r="G54" i="2" l="1"/>
  <c r="G58" i="2" s="1"/>
  <c r="G171" i="2" s="1"/>
  <c r="I7" i="5" l="1"/>
  <c r="G176" i="2"/>
  <c r="H8" i="5" s="1"/>
  <c r="I8" i="5" l="1"/>
  <c r="I9" i="5" s="1"/>
  <c r="J7" i="5"/>
  <c r="J8" i="5" l="1"/>
  <c r="J9" i="5" l="1"/>
  <c r="J10" i="5" s="1"/>
</calcChain>
</file>

<file path=xl/sharedStrings.xml><?xml version="1.0" encoding="utf-8"?>
<sst xmlns="http://schemas.openxmlformats.org/spreadsheetml/2006/main" count="904" uniqueCount="309">
  <si>
    <t xml:space="preserve">  ПРЕДМЕР ПРЕСМЕТКА</t>
  </si>
  <si>
    <t>А. ОПШТИ НАПОМЕНИ:</t>
  </si>
  <si>
    <t>А.1</t>
  </si>
  <si>
    <t>За сите работи содржани во Предмер Пресметката, Изведувачот треба да ги применува техничките прописи, градежните норми и применливите стандарди во Република Северна Македонија како и позитивната пракса.</t>
  </si>
  <si>
    <t>А.2</t>
  </si>
  <si>
    <t>При формирање на единечните цени, Изведувачот треба да има предвид  дека цените содржани во Предмер Пресметката се целосно вклучителни вредности на работите опишани со позициите, вклучувајќи ги сите трошоци како и трошоци што може да бидат потребни за изведба на работите опишани со позициите, заедно со сите привремени работи и инсталации што може да бидат неопходни како и сите општи ризици и обврски што се утврдени со документите на кои се заснова понудата. Се претпоставува дека сите менаџерски трошоци, трошоци за тековни лабораториски тестирања за докажување на квалитет на изведените работи како и профит се содржани во единечните цени на Предмер Пресметката.</t>
  </si>
  <si>
    <t>А.3</t>
  </si>
  <si>
    <t>Се препорачува на Изведувачот пред доставување на понудата да ја посети локацијата, да ја проучи проектната документација и соодветно на тоа да ја формира цената. Во случај некои позиции да не се јасни, задолжително да се обрати до Инвеститорот за појаснување на истите.  Докoлку писмено не се обрати во текот на тендерската постапка се подразбира дека нема нејасни позиции.</t>
  </si>
  <si>
    <t>А.4</t>
  </si>
  <si>
    <t>А.5</t>
  </si>
  <si>
    <t>А.6</t>
  </si>
  <si>
    <t>А.7</t>
  </si>
  <si>
    <t xml:space="preserve">Сите мерки за заштита при работа мора да бидат преземени на градилиштето во согласност со применливата позитивна законска и подзаконска легислатива. </t>
  </si>
  <si>
    <t>А.8</t>
  </si>
  <si>
    <t>А.9</t>
  </si>
  <si>
    <t>Пред почетокот на работите, Општината ќе ги достави на Изведувачот сите податоци и информации за постојни инсталации со кои располага прибавени од различни инситуции. Сите дополнителни дислокации ќе треба да бидат извршени од страна на Изведувачот. Надзорниот орган е должен да ја констатира и потврди секоја дислокација.</t>
  </si>
  <si>
    <t>А.10</t>
  </si>
  <si>
    <t>А.11</t>
  </si>
  <si>
    <t xml:space="preserve">Пред почетокот на работите за секоја позиција, Изведувачот мора да достави на одобрување до Надзорниот орган комплетни атести за квалитетот на сите материјали кои ќе ги употреби при изведба на таа позиција. Изведувачот ќе мора да изработи и достави на одобрување до Надзорниот орган План за контрола на квалитет на работите, во кој ќе бидат презентирани методологии за изведба и начин на контрола при постигнување на бараниот квалитет на завршните работи, претходно дефиниран од Инвеститорот. Изведувачот врши претходни, контролни и тековни истражувања и испитувања во сопствени лабаратории или специјализирани институции со соодветна опрема за истражување и испитување. Атестите и сите податоци од испитувањата Изведувачот ги става на располагање на Надзорниот орган во бараниот обем и форма. Пред доставување на Завршната ситуација, Изведувачот ќе достави Завршен елаборат за постигнатиот квалитет. </t>
  </si>
  <si>
    <t>А.12</t>
  </si>
  <si>
    <t>Изведувачот има обврска, по завршувањето на работите да изработи Проект на изведена состојба во согласност со применливата позитивна законска легислатива. Проектот на изведена состојба треба да претставува веродостојна проектна снимка на фактичката изведена состојба на градбата, со реални и разработени детални цртежи и пресеци, со детален опис на изведените работи и позитивни резултати од лабараториските испитувања, сѐ во согласност со одобрените дополни кон основниот проект и неговите прифатени измени.  Проектот на изведена состојба треба биде доставен до Надзорниот орган на одобрување. Проектот на изведена состојба треба да се предаде во оригинал, 3 хартиени копии и електронска копија на ЦД.</t>
  </si>
  <si>
    <t>А.13</t>
  </si>
  <si>
    <t xml:space="preserve">Изведувачот има обврска да изврши дополнителнителни геотехнички истражни работи онаму каде што е утврдено дека овие работи не се извршени за време на проектирањето од оправдани причини, или истите се ценат за недоволни, или пак ако во текот на изградбата се јавила потреба за нив, како и дополнителни лабораториски тестирања доколку има потреба. Надзорниот орган треба да ја потврди потребата од дополнителни геотехнички истражувања и лабораториски тестирања. </t>
  </si>
  <si>
    <t>А.14</t>
  </si>
  <si>
    <t>А.15</t>
  </si>
  <si>
    <t>Ред.бр.</t>
  </si>
  <si>
    <t>Опис на работите</t>
  </si>
  <si>
    <t>Ед. мера</t>
  </si>
  <si>
    <t>Количина</t>
  </si>
  <si>
    <t>Ед. цена (ден. без ДДВ)</t>
  </si>
  <si>
    <t>Вк. Цена
(ден. без ДДВ)</t>
  </si>
  <si>
    <t>1. ОПШТИ РАБОТИ</t>
  </si>
  <si>
    <t>Изработка на план за контрола на квалитет</t>
  </si>
  <si>
    <t>паушал</t>
  </si>
  <si>
    <t>Дополнителни геотехнички истражувања и лабораториски тестирања</t>
  </si>
  <si>
    <t>Изработка на проект на изведена состојба</t>
  </si>
  <si>
    <t>2. ПРИПРЕМНИ РАБОТИ</t>
  </si>
  <si>
    <t>км</t>
  </si>
  <si>
    <t>м1</t>
  </si>
  <si>
    <t>м2</t>
  </si>
  <si>
    <t>м3</t>
  </si>
  <si>
    <t>парче</t>
  </si>
  <si>
    <t>2.ВКУПНО ЗА ПРИПРЕМНИ РАБОТИ</t>
  </si>
  <si>
    <t>3.ВКУПНО ЗА ДОЛЕН СТРОЈ:</t>
  </si>
  <si>
    <t>4.ГOРЕН СТРОЈ</t>
  </si>
  <si>
    <t>4.ВКУПНО ЗА ГОРЕН СТРОЈ:</t>
  </si>
  <si>
    <t>5. ОДВОДНУВАЊЕ:</t>
  </si>
  <si>
    <t>5.ВКУПНО ЗА ОДВОДНУВАЊЕ:</t>
  </si>
  <si>
    <t>ВКУПНО за 1. ОПШТИ РАБОТИ:</t>
  </si>
  <si>
    <t>ВКУПНО за 2. ПРИПРЕМНИ РАБОТИ:</t>
  </si>
  <si>
    <t>ВКУПНО за 3. ДОЛЕН СТРОЈ:</t>
  </si>
  <si>
    <t>ВКУПНО за 4. ГОРЕН СТРОЈ</t>
  </si>
  <si>
    <t>ВКУПНО за 5. ОДВОДНУВАЊЕ:</t>
  </si>
  <si>
    <t xml:space="preserve"> </t>
  </si>
  <si>
    <t>Тех. Спе.</t>
  </si>
  <si>
    <t>1.3.1            1.3.4</t>
  </si>
  <si>
    <t>1.ВКУПНО  ЗА ОПШТИ РАБОТИ</t>
  </si>
  <si>
    <t>Изработка на сообраќаен проект за времена измена на режим за сообраќај</t>
  </si>
  <si>
    <t>7. СООБРАЌАЈНА СИГНАЛИЗАЦИЈА И ОПРЕМА</t>
  </si>
  <si>
    <t>7.1 ВЕРТИКАЛНА СИГНАЛИЗАЦИЈА</t>
  </si>
  <si>
    <t>10.2</t>
  </si>
  <si>
    <t>Парче</t>
  </si>
  <si>
    <t xml:space="preserve">Ископ и бетонирање на темели за носачи на сообраќајни знаци </t>
  </si>
  <si>
    <t>7.2 ХОРИЗОНТАЛНА СИГНАЛИЗАЦИЈА</t>
  </si>
  <si>
    <t>7.3 СООБРАЌАЈНА ОПРЕМА</t>
  </si>
  <si>
    <t>7. ВКУПНО ЗА СООБРАЌАЈНА СИГНАЛИЗАЦИЈА И ОПРЕМА</t>
  </si>
  <si>
    <t>Oдржување на привремена сообраќајна сигнализација и опрема и дневна оперативна проверка на управувањето на сообраќајот за време на изведување на работи на пат</t>
  </si>
  <si>
    <t>Набавка, транспорт и поставување на опрема за означување на работ на коловоз - столпчиња за покажување на насоката на движење (насочници)</t>
  </si>
  <si>
    <t>Набавка, транспорт и поставување на топло поцинкуван рамен цевен носач со надворешен дијаметар најмалку D=60 mm и дебелина најмалку 2 mm</t>
  </si>
  <si>
    <t>Изведувачот има обврска да ги примени сите мерки предвидени со документите за заштита на животната средина  и социјални аспекти. Изведувачот има обврска целиот градежен шут /отпад  да го транспортира на депонијата за градежен шут/отпад кој ќе му го одреди и назначи Општината (крајниот корисник).                                                                                                                                               
Во случај да има потреба од привремено одлагалиште за материјали кои не се еколошки штетни за околината, Изведувачот е должен на сопствен трошок истото да го обезбеди со согласност на општината на чија територија се наоѓа. По завршување на работите локацијата да ја уреди и врати во првобитна состојба и писмено да го извести Надзорниот орган, за што ќе се состави Записник.</t>
  </si>
  <si>
    <t>Изведувачот е должен по завршување на работите, локациите кои привремено ги користи за сопствени потреби, на сопствен трошок целосно да ги исчисти, да ги отстрани сите насипи, бетонски подлоги, работни и помошни простории и сл. По завршување на работите локацијата да ја уреди и врати во првобитна состојба и  писмено да го извести Надзорниот орган, за што ќе се состави Записник.</t>
  </si>
  <si>
    <t>СЕ ВКУПНО ДЕЛ …. (ден. без ДДВ):</t>
  </si>
  <si>
    <t>Вкупно</t>
  </si>
  <si>
    <t>Вредност</t>
  </si>
  <si>
    <t xml:space="preserve">ВКУПНА ВРЕДНОСТ </t>
  </si>
  <si>
    <t>1.2</t>
  </si>
  <si>
    <t>1.6</t>
  </si>
  <si>
    <t>1.7</t>
  </si>
  <si>
    <t>1.8</t>
  </si>
  <si>
    <t>2.2</t>
  </si>
  <si>
    <t>2.4</t>
  </si>
  <si>
    <t>3.2</t>
  </si>
  <si>
    <t>3.6</t>
  </si>
  <si>
    <t>4.1</t>
  </si>
  <si>
    <t>4.2</t>
  </si>
  <si>
    <t>4.43</t>
  </si>
  <si>
    <t>4.7</t>
  </si>
  <si>
    <t>4.62</t>
  </si>
  <si>
    <t>10.3</t>
  </si>
  <si>
    <t>10.4</t>
  </si>
  <si>
    <t>10.6</t>
  </si>
  <si>
    <t>Изведувачот има обврска на сопствен трошок да изврши набавка, транспорт и поставување на 2 информативни табли изработени согласно применливата позитивна законска и подзаконска легислатива. Димензиите и содржината претставена на таблата треба да биде усогласена и одобрена од страна на Инвеститорот.Таблите треба да бидат изработени од цврст материјал со минимални димензии 150х200см.</t>
  </si>
  <si>
    <t>Изведувачот има обврска да достави доказ (приложи копија) дека набавените материјали се произведени во компании кои поседуваат дозвола за ИСКЗ (интегрирано спречување и контрола на загадувањето), сѐ во согласност со применливата позитивна законска и подзаконска легислатива.</t>
  </si>
  <si>
    <t>Спроведување на мерки за животна средина и социјални аспекти</t>
  </si>
  <si>
    <t>Име на Понудувачот:</t>
  </si>
  <si>
    <t>Име на овластениот потписник:</t>
  </si>
  <si>
    <t>Потпис и печат:</t>
  </si>
  <si>
    <t>Премачкување на слоевите на стар со нов асфалт со РБ200</t>
  </si>
  <si>
    <t xml:space="preserve">Планирање и валирање на постелка </t>
  </si>
  <si>
    <t>Обележување и осигурување на трасата</t>
  </si>
  <si>
    <t>2.1</t>
  </si>
  <si>
    <t>3. ЗЕМЈАНИ РАБОТИ-ДОЛЕН СТРОЈ</t>
  </si>
  <si>
    <t>5.1  ДРЕНАЖА</t>
  </si>
  <si>
    <t>Набавка транспорт и вградување на мршав бетон МБ 20 на дното од дренажниот канал.</t>
  </si>
  <si>
    <r>
      <t>м</t>
    </r>
    <r>
      <rPr>
        <vertAlign val="superscript"/>
        <sz val="12"/>
        <color indexed="8"/>
        <rFont val="StobiSerif Regular"/>
        <family val="3"/>
      </rPr>
      <t>3</t>
    </r>
  </si>
  <si>
    <t>Набавка,транспорт и вградување на дренажна полиетиленска цевка ПЕ СН 8 со ДН 160мм комплет со сиот споен материјал.</t>
  </si>
  <si>
    <t>Набавка, транспорт и вградување на геотекстил над дренажната цевка со густина до 150гр/м2 .</t>
  </si>
  <si>
    <r>
      <t>м</t>
    </r>
    <r>
      <rPr>
        <vertAlign val="superscript"/>
        <sz val="12"/>
        <color indexed="8"/>
        <rFont val="StobiSerif Regular"/>
        <family val="3"/>
      </rPr>
      <t>2</t>
    </r>
  </si>
  <si>
    <t>Набавка, транспорт и вградување на 
Филтерски материјал до 35 мм</t>
  </si>
  <si>
    <t>РЕКОНСТРУКЦИЈА НА ЛОКАЛЕН ПАТ ВО С. БРОШНИЦА</t>
  </si>
  <si>
    <t>Машинско сечење на постоечки асфалт за спој со други улици</t>
  </si>
  <si>
    <t>Набавка, транспорт и монтажа на сообраќајни знаци со облик на круг со дијаметар D=600 mm или осмоаголник со димензии L=600 mm, класа на ретрорефлексија I</t>
  </si>
  <si>
    <t>Набавка, транспорт и поставување на сообраќајни знаци со облик на рамностран триаголник со должина на страните L=900 mm, класа на ретрорефлексија II</t>
  </si>
  <si>
    <t>Набавка, транспорт и поставување на сообраќајни знаци со облик на правоаголник со димензии L=600 mm H=900 mm, класа на ретрорефлексија I</t>
  </si>
  <si>
    <t>Бетонирање на темели за сообраќајни знаци 40х40х40см</t>
  </si>
  <si>
    <t>РЕКАПИТУЛАР - Реконструкција на локален пат во с. Брошница</t>
  </si>
  <si>
    <t>Набавка, транспорт и поставување на челична заштитна ограда од тип H1W3, А (1.33)</t>
  </si>
  <si>
    <t>Набавка, транспорт и поставување на почетна и завршна конструкција на челична заштитна ограда со должина L=12 m</t>
  </si>
  <si>
    <t xml:space="preserve">Изведувачот е одговорен за управување на сообраќајот за време на изведување на работи на пат вклучително и по завршување на работното време, како и во периодот од завршување на градежните работи до целосно означување на утврдениот режим на сообраќај на патот. Изведувачот треба да ја обезбеди, постави и одржува целокупната привремена сообраќајна сигнализација и опрема неопходна за безбедно одвивање на сообраќајот и да го означи привремениот режим на сообраќај согласно одобрениот сообраќаен проект за времена измена на режимот на сообраќај, притоа почитувајќи ги и применувајќи ги во целост условите наведени во одобренијата и согласностите издадени од соодветните институции. 
</t>
  </si>
  <si>
    <t>Рушење на постоечки асфалт д=7см од коловоз со утовар и транспорт до локација или депонија посочена од страна на инвеститорот до 10км</t>
  </si>
  <si>
    <t>Набавка,транспорт и вградување на тампонски материал од дробен камен со ЦБР= 100% , МС &gt;95Мпа,  за коловоз 30 см</t>
  </si>
  <si>
    <t>Изведба на асфалтни риголи 0,5м комплет со рабник 18/24 со МБ40</t>
  </si>
  <si>
    <t>СЕ ВКУПНО :</t>
  </si>
  <si>
    <t>ВКУПНО за 1. ПРИПРЕМНИ РАБОТИ:</t>
  </si>
  <si>
    <t>5. ВКУПНО ЗА СООБРАЌАЈНА СИГНАЛИЗАЦИЈА И ОПРЕМА</t>
  </si>
  <si>
    <t xml:space="preserve">Термопластична апликација на коловоз </t>
  </si>
  <si>
    <t>4.11</t>
  </si>
  <si>
    <t>4.10</t>
  </si>
  <si>
    <t xml:space="preserve">Полно плато </t>
  </si>
  <si>
    <t>4.9</t>
  </si>
  <si>
    <t xml:space="preserve">Вибрациони ленти </t>
  </si>
  <si>
    <t>4.8</t>
  </si>
  <si>
    <t xml:space="preserve">Еластични столбчиња </t>
  </si>
  <si>
    <t xml:space="preserve">Столб за сообраќаен знак </t>
  </si>
  <si>
    <t>4.6</t>
  </si>
  <si>
    <t xml:space="preserve">Конзолен столб со анкер </t>
  </si>
  <si>
    <t>4.5</t>
  </si>
  <si>
    <t xml:space="preserve">Конзолен сообраќаен знак со сопствен извор на светлина </t>
  </si>
  <si>
    <t>4.3</t>
  </si>
  <si>
    <t xml:space="preserve">Сообраќајни знаци </t>
  </si>
  <si>
    <t>3.ВКУПНО ЗА ГОРЕН СТРОЈ:</t>
  </si>
  <si>
    <t>Набавка,транспорт и вградување на мали бетонски рабници 8/22, МB40 на темел од МB20 со фугирање.</t>
  </si>
  <si>
    <t>Набавка,транспорт и вградување на бетонски павер
елементи 40x40 или 40x20 со дебелина од 6 см врз песочна подлога ( со фракција на зрно од 4-8мм) со дебелина од 4-5 см со фугирање.</t>
  </si>
  <si>
    <t>Набавка,транспорт и вградување на бетонски
рабници 15/24/80, МB40 на темел од МB20 со фугирање.</t>
  </si>
  <si>
    <t>Набавка, транспорт и изработка  на бетонскиот ѕид
со МB20 од разделниот појас со димензии согласно техничките цртежи .</t>
  </si>
  <si>
    <t>Изработка на постелka-планум на долен строј со
валирање</t>
  </si>
  <si>
    <t>1.ВКУПНО ЗА ПРИПРЕМНИ РАБОТИ</t>
  </si>
  <si>
    <t>Рушење на постоечките рабници со утовар и транспорт на материјал до локација  растојание до 10 км,одредена од страна на Општината.</t>
  </si>
  <si>
    <t xml:space="preserve">Обележување и осигурување на трасата </t>
  </si>
  <si>
    <t>Изведувачот има обврска да ги подобри или да изработи објекти (легнати рабници, пристапни рампи и сл. зависно од потребата) за чувствителните групи на корисниции (колички за луѓе со посебни потреби, колички за бебиња, и сл.) со цел да им овозможи на истите непречен пристап до коловоз и од коловоз.Ширината на овие објекти ќе биде определена во договор со Надзорниот Орган</t>
  </si>
  <si>
    <t>РЕКОНСТРУКЦИЈА НА УЛИЦА РУДНИЧКА ВО ОПШТИНА КИЧЕВО</t>
  </si>
  <si>
    <t>Изведувачот е одговорен за означување на утврдениот режим на сообраќај на патот. Доколку во текот на изведување на градежните работи се измени утврдениот режим на сообраќај заради идентификувани неусогласености или недостатоци од аспект на безбедност во сообраќајот, изведувачот има обврска да ги имплементира мерките за унапредување на безбедноста на патот и да го означи изменетиот режим на сообраќај односно да постапи согласно Решението за изменување/утврдување на режимот на сообраќај. Во случај на спроведен ревизија на безбедноста во сообраќајот, изведувачот е должен да постапува согласно препораките дадени во извештај за Ревизија на безбедноста во сообраќајот.</t>
  </si>
  <si>
    <t>Стругање на постоечки асфалт на улица од 0-5см</t>
  </si>
  <si>
    <t>Стругање на постоечки асфалт на улица над 5см</t>
  </si>
  <si>
    <t>Набавка, транспорт и вградување на бетонски рабници 8/15/100 МB40 на темел од МB20 со фуги од 1см измеѓу нив и фугирање на истите со цементен малтер</t>
  </si>
  <si>
    <t>Нивелирање на постоечки сливници</t>
  </si>
  <si>
    <t>Изработка на план за контрола на квалитет за сите улици</t>
  </si>
  <si>
    <t>Изработка на проект на изведена состојба за сите улици</t>
  </si>
  <si>
    <t>Реконструкција на улица Вељко Влаховиќ, Општина Демир Хисар L=140m</t>
  </si>
  <si>
    <t>ВКУПНО за 3. ГОРЕН СТРОЈ</t>
  </si>
  <si>
    <t>4.52</t>
  </si>
  <si>
    <t>3.10.10</t>
  </si>
  <si>
    <t>3.1</t>
  </si>
  <si>
    <t>Реконструкција на улица Марашал Тито, крак 0 Општина Демир Хисар L=50m</t>
  </si>
  <si>
    <r>
      <t>РЕКАПИТУЛАР -</t>
    </r>
    <r>
      <rPr>
        <b/>
        <sz val="11"/>
        <color theme="1"/>
        <rFont val="StobiSerif Regular"/>
        <family val="3"/>
      </rPr>
      <t xml:space="preserve"> Реконструкција на улица Марашал Тито, крак 0 </t>
    </r>
  </si>
  <si>
    <t>Нивелирање на постоечки шахти</t>
  </si>
  <si>
    <t>Изработка на битуменизиран носив слој БНС22са д=7см(како порамнителен слој)</t>
  </si>
  <si>
    <t>Реконструкција на улица Марашал Тито, крак 2 Општина Демир Хисар L=550m</t>
  </si>
  <si>
    <r>
      <t>РЕКАПИТУЛАР -</t>
    </r>
    <r>
      <rPr>
        <b/>
        <sz val="11"/>
        <color theme="1"/>
        <rFont val="StobiSerif Regular"/>
        <family val="3"/>
      </rPr>
      <t xml:space="preserve"> Реконструкција на улица Марашал Тито, крак 2 </t>
    </r>
  </si>
  <si>
    <t>Набавка, транспорт и поставување на направи за смирување на сообраќајот - гумена вештачка издаденост делумно плато со димензии L=3000 mm W=1700 mm и H=70 mm</t>
  </si>
  <si>
    <t xml:space="preserve">РЕКАПИТУЛАР </t>
  </si>
  <si>
    <t xml:space="preserve">8. СООБРАЌАЈНА СИГНАЛИЗАЦИЈА И ОПРЕМА </t>
  </si>
  <si>
    <t>СЕ ВКУПНО</t>
  </si>
  <si>
    <t>Набавка транспорт и вградување на  бетонски темел 40/40/50см за сообраќајни знаци.</t>
  </si>
  <si>
    <t>Набавка, транспорт и монтажа на сообраќајни знаци со облик на  триаголник со димензии L= 600 mm, класа на ретрорефлексија II</t>
  </si>
  <si>
    <t>Набавка, транспорт и монтажа на сообраќајни знаци со облик на круг со дијаметар D= 600 mm, класа на ретрорефлексија II</t>
  </si>
  <si>
    <t>Набавка, транспорт и монтажа на сообраќајни знаци со облик на квадрат со димензии L= 600 mm, класа на ретрорефлексија II</t>
  </si>
  <si>
    <t>Набавка, транспорт и монтажа на сообраќајни знаци со облик на квадрат со димензии L= 600 mm, класа на ретрорефлексија II  „Зона Школо“</t>
  </si>
  <si>
    <t>Набавка, транспорт и поставување на топло поцинкуван рамен цевен носач на сообраќајни знаци и опрема со надворешен дијаметар најмалку D=60 mm и дебелина најмалку 2 mm</t>
  </si>
  <si>
    <t>Набавка и транспорт, чистење на коловозна површина, маркирање и изведување на тенкослојни напречни  рефлектирачки ознаки во бела боја</t>
  </si>
  <si>
    <t>РЕКАПИТУЛАР-ВКУПНО ГРАДЕЖНИ РАБОТИ ЗА УЛИЦИ ВО ОПШТИНА ДЕМИР ХИСАР</t>
  </si>
  <si>
    <t>Реконструкција на крак 1 од ул.,,Кочо Рацин‘‘, Општина Ресен</t>
  </si>
  <si>
    <t>Изведувачот е одговорен за означување на утврдениот режим на сообраќај на патот. Доколку во текот на изведување на градежните работи се измени утврдениот режим на сообраќај заради идентификувани неусогласености или недостатоци од аспект на безбедност во сообраќајот, изведувачот има обврска да ги имплементира мерките за унапредување на безбедноста на патот и да го означи изменетиот режим на сообраќај односно да постапи согласно Решението за изменување/утврдување на режомот на сообраќај. Во случај на спроведен ревизија на безбедноста во сообраќајот, изведувачот е должен да постапува согласно препораките дадени во извештај за Ревизија на безбедноста во сообраќајот.</t>
  </si>
  <si>
    <t>Обележување и осигурање на трасата</t>
  </si>
  <si>
    <t>2.5</t>
  </si>
  <si>
    <t>Рушење на постоечки асфалт од коловоз d=7-10см со утовар и транспорт до локација или депонија посочена од страна на Инвеститорот-Општината, до 10км.</t>
  </si>
  <si>
    <t>2.63</t>
  </si>
  <si>
    <t>2.64</t>
  </si>
  <si>
    <t>Попречно сечење на постоечки асфалт 
d=7-10 см на приклучоци со други улици</t>
  </si>
  <si>
    <t>3.10.9.5</t>
  </si>
  <si>
    <t>Комплет вадење на постојни сливници со санирање на отворите со исполна на сепариран дробен камен и негово набивање</t>
  </si>
  <si>
    <t>3. ДОЛЕН СТРОЈ</t>
  </si>
  <si>
    <t>Машински ископ на земја во широк откоп  III и IV категорија  со утовар и транспорт до локација или депонија посочена од страна на Инвеститорот -Општината, до 10км.</t>
  </si>
  <si>
    <t xml:space="preserve">Набавка,транспорт и вградување на тампонски материјал од дробен камен со ЦБР 100%, МС &gt; 90 мпа и големина на зрно до 63мм, за коловоз д=30 см и тротоари д=20см  </t>
  </si>
  <si>
    <t>Набавка, транспорт и вградување на асфалтна мешавина од тип  БНС  22СА  d=7см</t>
  </si>
  <si>
    <t>Набавка транспорт и вгрдаување на АБ 11С d=5см.</t>
  </si>
  <si>
    <t>Набавка, транспорт и вградување на битуменска емулзија од 0.3-0.5 кг/м2 врз претходно исчистена и обеспрашена површина.</t>
  </si>
  <si>
    <t>Набавка, транспорт и вградување на бетонски рабници 18/24 МБ40 на темел од МБ 20 со фугирање</t>
  </si>
  <si>
    <t>Набавка, транспорт и вградување на бетонски рабници 8/15 МБ40 на темел од МБ 20 со фугирање</t>
  </si>
  <si>
    <t>Набавка, транспорт и вгардување на бетонски павер елементи со д=6см за тротоар поставен на ситен песок од 3-5см.</t>
  </si>
  <si>
    <t>Набавка транспорт и вградување на мршав бетон МБ 20 на дното од дренажниот канал</t>
  </si>
  <si>
    <t>Набавка, транспорт и вградување на полиетиленска цевка ПЕ СН 8 со ДН 160 мм комплет со сиот споен материјал</t>
  </si>
  <si>
    <t>Набавка, транспорт и вградување на геотекстил над дренажната цевка со густина до 150гр/м2</t>
  </si>
  <si>
    <t>Набавка, транспорт и врадување на филтерски материјал од дробен камен до 35 мм</t>
  </si>
  <si>
    <t>5.ВКУПНО ЗА ДРЕНАЖА:</t>
  </si>
  <si>
    <t>ПРИПРЕМНИ РАБОТИ</t>
  </si>
  <si>
    <t>Исколчување и обележување на трасата на атмосферскиот колектор со обележување на сите прекршни темиња, со поврзување на постоечкиот репер од полигоналната мрежа</t>
  </si>
  <si>
    <t>ДОЛЕН СТРОЈ</t>
  </si>
  <si>
    <t>Машинско сечење на асфалтна коловозна конструкција Д=15 см на места каде трасата поминува по улиците со асфалтен коловоз</t>
  </si>
  <si>
    <t>Ископ на земја во ров во тесен откоп со длабочина до d=2,0m  според табелите за земјани маси со транспорт до локација одредена од страна на Општината.</t>
  </si>
  <si>
    <t>Машински во материјал III и IV категорија - 75%</t>
  </si>
  <si>
    <t>Рачен во материјал III и IV категорија -25%</t>
  </si>
  <si>
    <t xml:space="preserve">Планирање и рамнење на ровот и припрема за поставување на песок </t>
  </si>
  <si>
    <t>Набавка, транспорт и рачно распостилање на песок со големина на зрно од 2-8 мм по дното на ровот (Према детал за попречен пресек на ров)</t>
  </si>
  <si>
    <t>Набавка, транспорт и рачно распостилање на песок со големина на зрно од 2-8 мм околу и над горната ивица на цевката (Према детал за попречен пресек на ров)</t>
  </si>
  <si>
    <t>Набавка, транспорт и вградување на сигнална лента над слојот за заштита на цевката на подземно одбележување на трасата на цевководот</t>
  </si>
  <si>
    <t>Машинско и дел рачно затрупување на ровот -30см под кота на терен со делумно одбран материјал од ископот и набивање во слоеви од по 30 cm</t>
  </si>
  <si>
    <t>Набавка, транспорт и вградување со набивање до потребната збиеност ЦБР=100 и Мс=90 Мпа на сепариран дробен камен со големина на зрно до 63 мм за затрупување на завршниот дел од ровот со Д=30.0 см</t>
  </si>
  <si>
    <t>Монтажни работи</t>
  </si>
  <si>
    <t>Набавка и транспорт на РЕ SN 8 цевки со сите потребни фитинзи за комплетирање и ставање во употреба изработени според DIN EN 13478-3, класа на крустост според DIN EN ISO 9969, со приклучна спојка рабен прстен за дихтување според DIN EN 681 (според технички опис на опремата) и графички прикази</t>
  </si>
  <si>
    <t>DN 315</t>
  </si>
  <si>
    <t>DN 400</t>
  </si>
  <si>
    <t>РЕВИЗИОНИ ШАХТИ</t>
  </si>
  <si>
    <t>Набавка, транспорт и монтажа на вибро - пресувани бетонски шахти Ф1000 составени од прстени 1000/1000, 1000/500, 1000/250 и завршен конусен елемент 1000/600 комплет со сиот споен материјал и изработка на дно и кинета на шахтата. Во цената влегува и проширување на ровот за поставување на шахтата, изработка на подлога од тампон со Д=10 см на дното на шахтата и нејзино странично затрупување со одбран материјал од ископот и набивање на насипаниот материјал во слоеви од по 30см. (според техничките услови) и графички прилози</t>
  </si>
  <si>
    <t>со просечна висина од 1.0м-1.5м</t>
  </si>
  <si>
    <t>со просечна висина од 1.5м - 2.0м</t>
  </si>
  <si>
    <t xml:space="preserve">со просечна висина од 2.0 м - 2.5м </t>
  </si>
  <si>
    <t xml:space="preserve">со просечна висина од 2.5м-3,0 м </t>
  </si>
  <si>
    <t xml:space="preserve">набавка, транспорт и вградување на армирано бетонски плочи за шахти со МБ 35 и димензии 1,2*1,2м м и Д=0,2 м армирани двострано со Ф 10 мм, комплет со вграден лиено железен капак РП-213 со носивост 400КН и тежина 66 кг </t>
  </si>
  <si>
    <t>вградување на качувалки од бетонско железо Ф20 мм на шахти над 1.5 м</t>
  </si>
  <si>
    <t xml:space="preserve">Набавка и вградување на РЕ SN 8 DN 450 цевки за сливници со домензии Ф/Н 348/1300мм. Комплет со сливна решетка РП-511 со носивост 4000КН. Сливната решетка е со димензии А/А 400/400 мм. Поставена на армирано бетонска полоча МБ-35 со димензии 0,95*0,95м и дебелина Д=15 см двострано армирана со арматура Ф10мм. Сливникот е приклучен со шахтата со цевка ПЕ-СН-8 DN 200мм. во се према детал. Во цената  влегува и ископот за поставување на сливникот, изработка на подлога од бетон МБ 25 со Д=15 см на дното од сливникот и нејзино странично затрупување со тампонски материјал и набивање на насипаниот материјал во слоеви од по 30 см (според техничките услови и графички прикази) </t>
  </si>
  <si>
    <t>ВКУПНО ШАХТИ</t>
  </si>
  <si>
    <t>Останати работи</t>
  </si>
  <si>
    <t>Испитување на изведената линија и сиот споен материјал под соодветен притисок, според стандардната метода за тестирање (технички услови)</t>
  </si>
  <si>
    <t>Вкупно за Останати Работи</t>
  </si>
  <si>
    <t>ВКУПНО ДРЕНАЖА</t>
  </si>
  <si>
    <t>ВКУПНО ЗА АТМОСВЕРСКА КАНАЛИЗАЦИЈА</t>
  </si>
  <si>
    <t>5.ВКУПНО ОДВОДНУВАЊЕ</t>
  </si>
  <si>
    <t>6. СООБРАЌАЈНА СИГНАЛИЗАЦИЈА И ОПРЕМА</t>
  </si>
  <si>
    <t>6.1 ВЕРТИКАЛНА СИГНАЛИЗАЦИЈА</t>
  </si>
  <si>
    <t>Набавка, транспорт, ископ и бетонирање на темели за носачи на сообраќајни знаци со бетон МБ20 и димензии 40X40X50 cm на знак ,,Крстосување со пат со првенство на минување‘‘, рамностран триаголник со должина на страна 60 см, Тип II и Класа на рефлексија II(шифра201)</t>
  </si>
  <si>
    <t>Набавка, транспорт, ископ и бетонирање на темели за носачи на сообраќајни знаци со бетон МБ20 и димензии 40X40X50 см на знак ,,Задолжително запирање‘‘дијаметар на кругот во кој е впишан правилниот осумаголник на знакот изнесува 60 см, Тип II и Класа на рефлексија II(шифра202)</t>
  </si>
  <si>
    <t xml:space="preserve">Набавка, транспорт, ископ и бетонирање на темели за носачи на сообраќајни знаци со бетон МБ20 и димензии 40X40X50 см на знак,,Пат со првенство на минување‘‘, страна на квадратот 60 см,Тип II и Класа на рефлексија II(шифра306) </t>
  </si>
  <si>
    <t xml:space="preserve">Набавка, транспорт, ископ и бетонирање на темели за носачи на сообраќајни знаци со бетон МБ20 и димензии 40X40X50 см,,Патоказна табла за насочување кон културни знаменитости и објекти‘‘,Тип II и Класа на рефлексија II(шифра605) </t>
  </si>
  <si>
    <t>Метални цевасти столбови (носачи)за сообраќајни ,заштитени со боја од вештачка смола, во темно сива нијанса со должина од 3м и дебелина на зидот на носачот од најмалку 2мм</t>
  </si>
  <si>
    <t>ВКУПНО ВЕРТИКАЛНА СИГНАЛИЗАЦИЈА</t>
  </si>
  <si>
    <t>6.2 ХОРИЗОНТАЛНА СИГНАЛИЗАЦИЈА</t>
  </si>
  <si>
    <t>Набавка и транспорт, чистење на коловозна површина, маркирање и изведување на тенкослојни надолжни  рефлектирачки ознаки во бела боја</t>
  </si>
  <si>
    <t>ВКУПНО ХОРИЗОНТАЛНА СИГНАЛИЗАЦИЈА</t>
  </si>
  <si>
    <t>6.3 СООБРАЌАЈНА ОПРЕМА</t>
  </si>
  <si>
    <t>6. ВКУПНО ЗА СООБРАЌАЈНА СИГНАЛИЗАЦИЈА И ОПРЕМА</t>
  </si>
  <si>
    <t>РЕКАПИТУЛАР - Реконструкција на крак 1 на улица Кочо Рацин во г. Ресен</t>
  </si>
  <si>
    <t>СЕ ВКУПНО:</t>
  </si>
  <si>
    <t>Се Вкупно:</t>
  </si>
  <si>
    <t>РЕКОНСТРУКЦИЈА НА КРАК 1 ОД УЛ.,,КОЧО РАЦИН‘‘,  ОПШТИНА РЕСЕН</t>
  </si>
  <si>
    <t>Непредвидени
 работи (10%)</t>
  </si>
  <si>
    <t>Набавка,транспорт и вградување на бетонски
рабници 20/24/80, МB40 на темел од МB20 со фугирање.</t>
  </si>
  <si>
    <t>Набавка,транспорт и вградување на тампонски материал од дробен камен со ЦБР= 100% , МС &gt;95Мпа,  за тротоари со д= 25 см</t>
  </si>
  <si>
    <t>Набавка и транспорт, чистење на коловозна површина, маркирање и изведување на тенкослојни надолжни ознаки во бела боја.</t>
  </si>
  <si>
    <t>Рушење на постоечки оштетени бетонски рабници и транспорт до локација или депонија, посочена од страна на инвеститорот-Општината, до 10 км.</t>
  </si>
  <si>
    <t>Стругање на коловоз со д=0-5 см со утовар и транспорт на материјал до депонија на одредено растојание од 10 км,одредено од страна на Општината.</t>
  </si>
  <si>
    <t>ВКУПНО за 6. ВКУПНО ЗА СООБРАЌАЈНА СИГНАЛИЗАЦИЈА И ОПРЕМА:</t>
  </si>
  <si>
    <t>ВКУПНО за 6.  СООБРАЌАЈНА СИГНАЛИЗАЦИЈА И ОПРЕМА:</t>
  </si>
  <si>
    <t xml:space="preserve">Набавка,транспорт и вградување на битуминизиран носив слој БНXС 16  d=7см </t>
  </si>
  <si>
    <t>Изработка на стабилизирана банкина д=7см изработена од тампонски материјал со ширина 0.50м</t>
  </si>
  <si>
    <t>Рушење на постоечките рабници со утовар и транспорт на материјал до локација одредена од страна на Општината на растојание до 10 км.</t>
  </si>
  <si>
    <t>Стругање на коловоз со д=7-11см со утовар и транспорт на материјал до депонија одредена од страна на Општинатана растојание до 10 км.</t>
  </si>
  <si>
    <t>Рушење на постоечки многу оштетен асфалт од коловоз со дебелина од 10-15см и транспорт до депонија одредена од страна на Општина на растојание до 10 км</t>
  </si>
  <si>
    <t>Рушење на постоечки  асфалт од постоечки  тротоари
со дебелина од 5-7см и транспорт до депонија одредена од страна на Општина на растојание до 10 км.</t>
  </si>
  <si>
    <t xml:space="preserve">Машински ископ на земја во широк откоп III и IV категорија со утовар и транспорт до депонија посочена од страна на Општината до 10км </t>
  </si>
  <si>
    <t>Набавка,транспорт и вградување на тампонски материал од дробен камен со ЦБР= 100% , МС &gt;95Мпа, многу оштетени делови од сообраќајницата.</t>
  </si>
  <si>
    <t>Набавка, транспорт и изработка на облога од  буња за
обложување на бетонскиот зид од разделниот појас со д= 2-3sm .</t>
  </si>
  <si>
    <t>Прскање помеѓу слоеви со нестабилна катјонска емулзија од 0,3-0,5 кг/м2</t>
  </si>
  <si>
    <t>Набавка,транспорт и вградување на асфалтна мешавина од тип БНС 22 СА д=6см за коловоз.</t>
  </si>
  <si>
    <t xml:space="preserve">Набавка,транспорт и вградување на асфалтна мешавина од тип АБ11С д=5см за коловоз. </t>
  </si>
  <si>
    <t>3. ДОЛЕН СЛОЈ</t>
  </si>
  <si>
    <t>5. СООБРАЌАЈНА СИГНАЛИЗАЦИЈА И ОПРЕМА</t>
  </si>
  <si>
    <t>ВКУПНО за 4. ГОРЕН СТРОЈ:</t>
  </si>
  <si>
    <t>ВКУПНО за 5. СООБРАЌАЈНА СИГНАЛИЗАЦИЈА И ОПРЕМА</t>
  </si>
  <si>
    <t>РЕКОНСТРУКЦИЈА НА ЛОКАЛЕН ПАТ ВО С. БРОШНИЦА, ОПШТИНА ЦЕНТАР ЖУПА.</t>
  </si>
  <si>
    <t xml:space="preserve">РЕКОНСТРУКЦИЈА НА  УЛИЦИ  „МАРШАЛ ТИТО“ И ДЕЛ ОД „ВЕЉКО ВЛАХОВИЌ“ ВО ОПШТИНА ДЕМИР ХИСАР </t>
  </si>
  <si>
    <t>БАРАЊЕ ЗА ПОНУДИ - Тендер 9 - Дел 3 
Реф. Бр.: LRCP-9034 и 9210-MK-RFB-A.2.1.9 - Тендер 9 - Дел 3
Градежни работи за подобрување на инфраструктурата на локалните патишта на избрани општини согласно изработени Основни проекти за градежни работи</t>
  </si>
  <si>
    <t xml:space="preserve">РЕКОНСТРУКЦИЈА
НА  УЛИЦИ  „МАРШАЛ ТИТО“ И 
ДЕЛ ОД „ВЕЉКО ВЛАХОВИЌ“ ВО ОПШТИНА ДЕМИР ХИСАР </t>
  </si>
  <si>
    <t xml:space="preserve">ДЕЛ 3 - РЕКАПИТУЛАР </t>
  </si>
  <si>
    <t xml:space="preserve">Набавка,транспорт и вградување на битуминизиран носив слој АБ11c  d=5см </t>
  </si>
  <si>
    <t>ВКУПНО за 3. ДОЛЕН СТРОЈ</t>
  </si>
  <si>
    <t xml:space="preserve">1. ОПШТИ РАБОТИ </t>
  </si>
  <si>
    <t>1. ПРИПРЕМНИ РАБОТИ</t>
  </si>
  <si>
    <t>2. ДОЛЕН СТРОЈ</t>
  </si>
  <si>
    <t>2.ВКУПНО ЗА ДОЛЕН СТРОЈ:</t>
  </si>
  <si>
    <t>3.ГOРЕН СТРОЈ</t>
  </si>
  <si>
    <t>ВКУПНО за 2. ДОЛЕН СТРОЈ</t>
  </si>
  <si>
    <t>РЕКАПИТУЛАР - Реконструкција на улица Рудничка, Општина Кичево</t>
  </si>
  <si>
    <t>3.ВКУПНО ЗА ГОРЕН СТРОЈ</t>
  </si>
  <si>
    <t>3.ВКУПНО ЗА ДОЛЕН СЛОЈ:</t>
  </si>
  <si>
    <t>5.1 ХОРИЗОНТАЛНА СИГНАЛИЗАЦИЈА</t>
  </si>
  <si>
    <t>Набавка и транспорт, чистење на коловозна површина, маркирање и изведување на тенкослојни напречни  рефлектирачки ознаки во бела боја.</t>
  </si>
  <si>
    <t>5.2 ВЕРТИКАЛНА СИГНАЛИЗАЦИЈА</t>
  </si>
  <si>
    <t>5.3 СООБРАЌАЈНА ОПРЕМА</t>
  </si>
  <si>
    <t>Заштитна пешачка ограда (според цртеж)</t>
  </si>
  <si>
    <r>
      <t>РЕКАПИТУЛАР -</t>
    </r>
    <r>
      <rPr>
        <b/>
        <sz val="11"/>
        <color theme="1"/>
        <rFont val="StobiSerif Regular"/>
        <family val="3"/>
      </rPr>
      <t xml:space="preserve"> Реконструкција на улица Маршал Тито и Вељко Влаховиќ, Општина Демир Хисар L=140m</t>
    </r>
  </si>
  <si>
    <t>5.2 АТМОСВЕРСКА КАНАЛИЗАЦИЈА ( од стационажа 0+220,0  до  0+566,0 )</t>
  </si>
  <si>
    <t xml:space="preserve">Изведба на асфалтни риголи 0,5м </t>
  </si>
  <si>
    <t>7а</t>
  </si>
  <si>
    <t>Расчистување на трасата од вегетација, зеленило од една страна на патот.</t>
  </si>
  <si>
    <t>Реконструкција на улица Марашал Тито, дел од крак 1(+0,290 до +0,590 ) Општина Демир Хисар L=300m</t>
  </si>
  <si>
    <t>БАРАЊЕ ЗА ПОНУДИ - Тендер 9 - Дел 3
Реф. Бр.: LRCP- 9210-MK-RFB-A.2.1.9 - Тендер 9 - Дел 3
Градежни работи за подобрување на инфраструктурата на локалните патишта на избрани општини согласно изработени Основни проекти за градежни работи</t>
  </si>
  <si>
    <t>БАРАЊЕ ЗА ПОНУДИ - Тендер 9 - Дел 3 
Реф. Бр.: LRCP- 9210-MK-RFB-A.2.1.9 - Тендер 9 - Дел 3
Градежни работи за подобрување на инфраструктурата на локалните патишта на избрани општини согласно изработени Основни проекти за градежни работи</t>
  </si>
  <si>
    <t>БАРАЊЕ ЗА ПОНУДИ - Тендер 9 - Дел 3 
Реф. Бр.: LRCP-9210-MK-RFB-A.2.1.9 - Тендер 9 - Дел 3
Градежни работи за подобрување на инфраструктурата на локалните патишта на избрани општини согласно изработени Основни проекти за градежни работи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</si>
</sst>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3" formatCode="_(* #,##0.00_);_(* \(#,##0.00\);_(* &quot;-&quot;??_);_(@_)"/>
    <numFmt numFmtId="164" formatCode="_-* #,##0.00_-;\-* #,##0.00_-;_-* &quot;-&quot;??_-;_-@_-"/>
    <numFmt numFmtId="165" formatCode="0.0"/>
    <numFmt numFmtId="166" formatCode="_-* #,##0.00\ _д_е_н_._-;\-* #,##0.00\ _д_е_н_._-;_-* &quot;-&quot;??\ _д_е_н_._-;_-@_-"/>
    <numFmt numFmtId="167" formatCode="#,##0.0"/>
  </numFmts>
  <fonts count="36" x14ac:knownFonts="1">
    <font>
      <sz val="11"/>
      <color theme="1"/>
      <name val="Calibri"/>
      <family val="2"/>
      <scheme val="minor"/>
    </font>
    <font>
      <b/>
      <sz val="12"/>
      <name val="StobiSerif Regular"/>
      <family val="3"/>
    </font>
    <font>
      <sz val="11"/>
      <color theme="1"/>
      <name val="StobiSerif Regular"/>
      <family val="3"/>
    </font>
    <font>
      <sz val="12"/>
      <name val="StobiSerif Regular"/>
      <family val="3"/>
    </font>
    <font>
      <b/>
      <sz val="12"/>
      <color indexed="8"/>
      <name val="StobiSerif Regular"/>
      <family val="3"/>
    </font>
    <font>
      <sz val="12"/>
      <name val="Calibri"/>
      <family val="2"/>
      <scheme val="minor"/>
    </font>
    <font>
      <sz val="12"/>
      <color indexed="8"/>
      <name val="StobiSerif Regular"/>
      <family val="3"/>
    </font>
    <font>
      <b/>
      <sz val="12"/>
      <name val="StobiSerif Regular"/>
      <family val="3"/>
    </font>
    <font>
      <b/>
      <sz val="12"/>
      <color theme="1"/>
      <name val="StobiSerif Regular"/>
      <family val="3"/>
    </font>
    <font>
      <b/>
      <sz val="11"/>
      <name val="Arial"/>
      <family val="2"/>
      <charset val="204"/>
    </font>
    <font>
      <sz val="12"/>
      <color theme="1"/>
      <name val="StobiSerif Regular"/>
      <family val="3"/>
    </font>
    <font>
      <sz val="11"/>
      <name val="StobiSerif Regular"/>
      <family val="3"/>
    </font>
    <font>
      <b/>
      <sz val="11"/>
      <name val="StobiSerif Regular"/>
      <family val="3"/>
    </font>
    <font>
      <sz val="12"/>
      <color theme="1"/>
      <name val="Calibri"/>
      <family val="2"/>
      <scheme val="minor"/>
    </font>
    <font>
      <sz val="8"/>
      <name val="Calibri"/>
      <family val="2"/>
      <scheme val="minor"/>
    </font>
    <font>
      <sz val="11"/>
      <color rgb="FFFF0000"/>
      <name val="Calibri"/>
      <family val="2"/>
      <scheme val="minor"/>
    </font>
    <font>
      <i/>
      <sz val="11"/>
      <color theme="1"/>
      <name val="Calibri"/>
      <family val="2"/>
      <charset val="204"/>
      <scheme val="minor"/>
    </font>
    <font>
      <vertAlign val="superscript"/>
      <sz val="12"/>
      <color indexed="8"/>
      <name val="StobiSerif Regular"/>
      <family val="3"/>
    </font>
    <font>
      <sz val="12"/>
      <color rgb="FF000000"/>
      <name val="StobiSerif Regular"/>
      <family val="3"/>
    </font>
    <font>
      <b/>
      <sz val="11"/>
      <color theme="1"/>
      <name val="StobiSerif Regular"/>
      <family val="3"/>
    </font>
    <font>
      <sz val="11"/>
      <color indexed="8"/>
      <name val="Calibri"/>
      <family val="2"/>
    </font>
    <font>
      <b/>
      <sz val="10"/>
      <color indexed="8"/>
      <name val="StobiSerifRegular"/>
    </font>
    <font>
      <sz val="10"/>
      <name val="Arial"/>
      <family val="2"/>
      <charset val="204"/>
    </font>
    <font>
      <b/>
      <sz val="10"/>
      <name val="StobiSerifRegular"/>
    </font>
    <font>
      <sz val="11"/>
      <color theme="1"/>
      <name val="Calibri"/>
      <family val="2"/>
      <charset val="204"/>
      <scheme val="minor"/>
    </font>
    <font>
      <sz val="10"/>
      <name val="Arial"/>
      <family val="2"/>
    </font>
    <font>
      <b/>
      <sz val="11"/>
      <name val="StobiSerifRegular"/>
    </font>
    <font>
      <sz val="11"/>
      <color indexed="8"/>
      <name val="Calibri"/>
      <family val="2"/>
      <charset val="1"/>
    </font>
    <font>
      <b/>
      <sz val="12"/>
      <color theme="1"/>
      <name val="StobiSerifRegular"/>
    </font>
    <font>
      <sz val="11"/>
      <color theme="1"/>
      <name val="StobiSerifRegular"/>
    </font>
    <font>
      <sz val="11"/>
      <color rgb="FF000000"/>
      <name val="StobiSerif Regular"/>
      <family val="3"/>
    </font>
    <font>
      <b/>
      <sz val="12"/>
      <name val="StobiSerifRegular"/>
    </font>
    <font>
      <sz val="12"/>
      <name val="StobiSerifRegular"/>
    </font>
    <font>
      <b/>
      <sz val="12"/>
      <color indexed="8"/>
      <name val="StobiSerifregular"/>
    </font>
    <font>
      <b/>
      <sz val="12"/>
      <color rgb="FF000000"/>
      <name val="StobiSerif Regular"/>
      <family val="3"/>
    </font>
    <font>
      <sz val="11"/>
      <name val="StobiSerifregula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65">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bottom/>
      <diagonal/>
    </border>
    <border>
      <left style="thin">
        <color indexed="64"/>
      </left>
      <right/>
      <top style="medium">
        <color indexed="64"/>
      </top>
      <bottom/>
      <diagonal/>
    </border>
    <border>
      <left style="medium">
        <color indexed="64"/>
      </left>
      <right style="thin">
        <color indexed="64"/>
      </right>
      <top/>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bottom/>
      <diagonal/>
    </border>
    <border>
      <left style="thin">
        <color indexed="64"/>
      </left>
      <right/>
      <top style="thin">
        <color indexed="64"/>
      </top>
      <bottom/>
      <diagonal/>
    </border>
  </borders>
  <cellStyleXfs count="8">
    <xf numFmtId="0" fontId="0" fillId="0" borderId="0"/>
    <xf numFmtId="0" fontId="20" fillId="0" borderId="0"/>
    <xf numFmtId="166" fontId="22" fillId="0" borderId="0" applyFont="0" applyFill="0" applyBorder="0" applyAlignment="0" applyProtection="0"/>
    <xf numFmtId="0" fontId="24" fillId="0" borderId="0"/>
    <xf numFmtId="0" fontId="25" fillId="0" borderId="0"/>
    <xf numFmtId="0" fontId="24" fillId="0" borderId="0"/>
    <xf numFmtId="0" fontId="22" fillId="0" borderId="0"/>
    <xf numFmtId="0" fontId="27" fillId="0" borderId="0"/>
  </cellStyleXfs>
  <cellXfs count="586">
    <xf numFmtId="0" fontId="0" fillId="0" borderId="0" xfId="0"/>
    <xf numFmtId="0" fontId="0" fillId="2" borderId="0" xfId="0" applyFill="1"/>
    <xf numFmtId="4" fontId="5" fillId="2" borderId="0" xfId="0" applyNumberFormat="1" applyFont="1" applyFill="1" applyAlignment="1">
      <alignment vertical="center" wrapText="1"/>
    </xf>
    <xf numFmtId="4" fontId="1" fillId="2" borderId="16" xfId="0" applyNumberFormat="1" applyFont="1" applyFill="1" applyBorder="1" applyAlignment="1">
      <alignment horizontal="center" vertical="center" wrapText="1"/>
    </xf>
    <xf numFmtId="0" fontId="0" fillId="2" borderId="0" xfId="0" applyFill="1" applyAlignment="1">
      <alignment wrapText="1"/>
    </xf>
    <xf numFmtId="0" fontId="0" fillId="0" borderId="0" xfId="0" applyAlignment="1">
      <alignment wrapText="1"/>
    </xf>
    <xf numFmtId="0" fontId="3" fillId="2" borderId="10" xfId="0" applyFont="1" applyFill="1" applyBorder="1" applyAlignment="1">
      <alignment vertical="center" wrapText="1"/>
    </xf>
    <xf numFmtId="0" fontId="3" fillId="2" borderId="10" xfId="0" applyFont="1" applyFill="1" applyBorder="1" applyAlignment="1">
      <alignment horizontal="center" vertical="center" wrapText="1"/>
    </xf>
    <xf numFmtId="41" fontId="7" fillId="2" borderId="21" xfId="0" applyNumberFormat="1" applyFont="1" applyFill="1" applyBorder="1" applyAlignment="1">
      <alignment horizontal="right" vertical="center" wrapText="1"/>
    </xf>
    <xf numFmtId="0" fontId="3" fillId="2" borderId="9" xfId="0" applyFont="1" applyFill="1" applyBorder="1" applyAlignment="1">
      <alignment vertical="center" wrapText="1"/>
    </xf>
    <xf numFmtId="4" fontId="12" fillId="2" borderId="0" xfId="0" applyNumberFormat="1" applyFont="1" applyFill="1" applyAlignment="1">
      <alignment horizontal="center" vertical="center" wrapText="1"/>
    </xf>
    <xf numFmtId="0" fontId="13" fillId="0" borderId="0" xfId="0" applyFont="1"/>
    <xf numFmtId="0" fontId="1" fillId="2" borderId="29" xfId="0" applyFont="1" applyFill="1" applyBorder="1" applyAlignment="1">
      <alignment horizontal="center" vertical="center" wrapText="1"/>
    </xf>
    <xf numFmtId="0" fontId="15" fillId="2" borderId="0" xfId="0" applyFont="1" applyFill="1" applyAlignment="1">
      <alignment wrapText="1"/>
    </xf>
    <xf numFmtId="0" fontId="15" fillId="0" borderId="0" xfId="0" applyFont="1" applyAlignment="1">
      <alignment wrapText="1"/>
    </xf>
    <xf numFmtId="0" fontId="2" fillId="2" borderId="10" xfId="0" applyFont="1" applyFill="1" applyBorder="1" applyAlignment="1">
      <alignment horizontal="right" wrapText="1"/>
    </xf>
    <xf numFmtId="4" fontId="3" fillId="2" borderId="16" xfId="0" applyNumberFormat="1" applyFont="1" applyFill="1" applyBorder="1" applyAlignment="1">
      <alignment horizontal="right" wrapText="1"/>
    </xf>
    <xf numFmtId="0" fontId="3" fillId="2" borderId="13" xfId="0" applyFont="1" applyFill="1" applyBorder="1" applyAlignment="1">
      <alignment vertical="center" wrapText="1"/>
    </xf>
    <xf numFmtId="41" fontId="1" fillId="2" borderId="6" xfId="0" applyNumberFormat="1" applyFont="1" applyFill="1" applyBorder="1" applyAlignment="1">
      <alignment horizontal="right" vertical="center" wrapText="1"/>
    </xf>
    <xf numFmtId="0" fontId="2" fillId="2" borderId="10" xfId="0" applyFont="1" applyFill="1" applyBorder="1" applyAlignment="1">
      <alignment horizontal="center" vertical="center" wrapText="1"/>
    </xf>
    <xf numFmtId="41" fontId="4" fillId="0" borderId="10" xfId="0" applyNumberFormat="1" applyFont="1" applyBorder="1"/>
    <xf numFmtId="41" fontId="4" fillId="0" borderId="13" xfId="0" applyNumberFormat="1" applyFont="1" applyBorder="1"/>
    <xf numFmtId="41" fontId="4" fillId="0" borderId="14" xfId="0" applyNumberFormat="1" applyFont="1" applyBorder="1"/>
    <xf numFmtId="41" fontId="4" fillId="0" borderId="8" xfId="0" applyNumberFormat="1" applyFont="1" applyBorder="1"/>
    <xf numFmtId="41" fontId="4" fillId="0" borderId="31" xfId="0" applyNumberFormat="1" applyFont="1" applyBorder="1"/>
    <xf numFmtId="2" fontId="4" fillId="0" borderId="19" xfId="0" applyNumberFormat="1" applyFont="1" applyBorder="1" applyAlignment="1">
      <alignment horizontal="center" vertical="center"/>
    </xf>
    <xf numFmtId="9" fontId="4" fillId="0" borderId="19" xfId="0" applyNumberFormat="1" applyFont="1" applyBorder="1" applyAlignment="1">
      <alignment horizontal="center" vertical="center" wrapText="1"/>
    </xf>
    <xf numFmtId="2" fontId="4" fillId="0" borderId="35" xfId="0" applyNumberFormat="1" applyFont="1" applyBorder="1" applyAlignment="1">
      <alignment horizontal="center" vertical="center"/>
    </xf>
    <xf numFmtId="2" fontId="3" fillId="2" borderId="10" xfId="0" applyNumberFormat="1" applyFont="1" applyFill="1" applyBorder="1" applyAlignment="1">
      <alignment horizontal="center" vertical="center" wrapText="1"/>
    </xf>
    <xf numFmtId="0" fontId="1" fillId="2" borderId="36"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1" fillId="2" borderId="9" xfId="0" applyFont="1" applyFill="1" applyBorder="1" applyAlignment="1">
      <alignment horizontal="center" vertical="center" wrapText="1"/>
    </xf>
    <xf numFmtId="1" fontId="3" fillId="2" borderId="12" xfId="0" applyNumberFormat="1" applyFont="1" applyFill="1" applyBorder="1" applyAlignment="1">
      <alignment horizontal="center" vertical="center" wrapText="1"/>
    </xf>
    <xf numFmtId="0" fontId="3" fillId="2" borderId="13" xfId="0" applyFont="1" applyFill="1" applyBorder="1" applyAlignment="1">
      <alignment horizontal="center" vertical="center" wrapText="1"/>
    </xf>
    <xf numFmtId="0" fontId="5" fillId="2" borderId="0" xfId="0" applyFont="1" applyFill="1" applyAlignment="1">
      <alignment vertical="center" wrapText="1"/>
    </xf>
    <xf numFmtId="0" fontId="1" fillId="2" borderId="16" xfId="0" applyFont="1" applyFill="1" applyBorder="1" applyAlignment="1">
      <alignment horizontal="center" vertical="center" wrapText="1"/>
    </xf>
    <xf numFmtId="1" fontId="1" fillId="2" borderId="16" xfId="0" applyNumberFormat="1" applyFont="1" applyFill="1" applyBorder="1" applyAlignment="1">
      <alignment horizontal="center" vertical="center" wrapText="1"/>
    </xf>
    <xf numFmtId="41" fontId="1" fillId="2" borderId="17" xfId="0" applyNumberFormat="1" applyFont="1" applyFill="1" applyBorder="1" applyAlignment="1">
      <alignment horizontal="center" vertical="center" wrapText="1"/>
    </xf>
    <xf numFmtId="0" fontId="1" fillId="2" borderId="28" xfId="0" applyFont="1" applyFill="1" applyBorder="1" applyAlignment="1">
      <alignment horizontal="center" vertical="center" wrapText="1"/>
    </xf>
    <xf numFmtId="1" fontId="1" fillId="2" borderId="29" xfId="0" applyNumberFormat="1" applyFont="1" applyFill="1" applyBorder="1" applyAlignment="1">
      <alignment horizontal="center" vertical="center" wrapText="1"/>
    </xf>
    <xf numFmtId="1" fontId="1" fillId="2" borderId="30" xfId="0" applyNumberFormat="1" applyFont="1" applyFill="1" applyBorder="1" applyAlignment="1">
      <alignment horizontal="center" vertical="center" wrapText="1"/>
    </xf>
    <xf numFmtId="0" fontId="1" fillId="2" borderId="22" xfId="0" applyFont="1" applyFill="1" applyBorder="1" applyAlignment="1">
      <alignment horizontal="center" vertical="center" wrapText="1"/>
    </xf>
    <xf numFmtId="41" fontId="3" fillId="2" borderId="17" xfId="0" applyNumberFormat="1" applyFont="1" applyFill="1" applyBorder="1" applyAlignment="1">
      <alignment horizontal="right" wrapText="1"/>
    </xf>
    <xf numFmtId="0" fontId="3" fillId="2" borderId="10" xfId="0" applyFont="1" applyFill="1" applyBorder="1" applyAlignment="1">
      <alignment horizontal="left" wrapText="1"/>
    </xf>
    <xf numFmtId="41" fontId="3" fillId="2" borderId="11" xfId="0" applyNumberFormat="1" applyFont="1" applyFill="1" applyBorder="1" applyAlignment="1">
      <alignment horizontal="right" wrapText="1"/>
    </xf>
    <xf numFmtId="0" fontId="3" fillId="2" borderId="16" xfId="0" applyFont="1" applyFill="1" applyBorder="1" applyAlignment="1">
      <alignment vertical="center" wrapText="1"/>
    </xf>
    <xf numFmtId="0" fontId="8" fillId="2" borderId="4" xfId="0" applyFont="1" applyFill="1" applyBorder="1" applyAlignment="1">
      <alignment horizontal="right" wrapText="1"/>
    </xf>
    <xf numFmtId="0" fontId="8" fillId="2" borderId="5" xfId="0" applyFont="1" applyFill="1" applyBorder="1" applyAlignment="1">
      <alignment horizontal="right" wrapText="1"/>
    </xf>
    <xf numFmtId="0" fontId="1" fillId="2" borderId="19" xfId="0" applyFont="1" applyFill="1" applyBorder="1" applyAlignment="1">
      <alignment vertical="center" wrapText="1"/>
    </xf>
    <xf numFmtId="0" fontId="8" fillId="2" borderId="33" xfId="0" applyFont="1" applyFill="1" applyBorder="1" applyAlignment="1">
      <alignment horizontal="right" wrapText="1"/>
    </xf>
    <xf numFmtId="0" fontId="8" fillId="2" borderId="27" xfId="0" applyFont="1" applyFill="1" applyBorder="1" applyAlignment="1">
      <alignment horizontal="right" wrapText="1"/>
    </xf>
    <xf numFmtId="0" fontId="0" fillId="2" borderId="0" xfId="0" applyFill="1" applyAlignment="1">
      <alignment horizontal="left" vertical="center"/>
    </xf>
    <xf numFmtId="0" fontId="11" fillId="2" borderId="0" xfId="0" applyFont="1" applyFill="1" applyAlignment="1">
      <alignment horizontal="center" vertical="center" wrapText="1"/>
    </xf>
    <xf numFmtId="0" fontId="11" fillId="2" borderId="0" xfId="0" applyFont="1" applyFill="1" applyAlignment="1">
      <alignment horizontal="left" vertical="center" wrapText="1"/>
    </xf>
    <xf numFmtId="1" fontId="11" fillId="2" borderId="0" xfId="0" applyNumberFormat="1" applyFont="1" applyFill="1" applyAlignment="1">
      <alignment horizontal="right" vertical="center" wrapText="1"/>
    </xf>
    <xf numFmtId="41" fontId="11" fillId="2" borderId="0" xfId="0" applyNumberFormat="1" applyFont="1" applyFill="1" applyAlignment="1">
      <alignment vertical="center" wrapText="1"/>
    </xf>
    <xf numFmtId="2" fontId="3" fillId="2" borderId="9" xfId="0" applyNumberFormat="1" applyFont="1" applyFill="1" applyBorder="1" applyAlignment="1">
      <alignment vertical="center" wrapText="1"/>
    </xf>
    <xf numFmtId="2" fontId="3" fillId="2" borderId="10" xfId="0" applyNumberFormat="1" applyFont="1" applyFill="1" applyBorder="1" applyAlignment="1">
      <alignment vertical="center" wrapText="1"/>
    </xf>
    <xf numFmtId="3" fontId="3" fillId="2" borderId="9" xfId="0" applyNumberFormat="1" applyFont="1" applyFill="1" applyBorder="1" applyAlignment="1">
      <alignment horizontal="center" vertical="center" wrapText="1"/>
    </xf>
    <xf numFmtId="0" fontId="3" fillId="2" borderId="20" xfId="0" applyFont="1" applyFill="1" applyBorder="1" applyAlignment="1">
      <alignment horizontal="right" wrapText="1"/>
    </xf>
    <xf numFmtId="2" fontId="1" fillId="2" borderId="27" xfId="0" applyNumberFormat="1" applyFont="1" applyFill="1" applyBorder="1" applyAlignment="1">
      <alignment horizontal="left" vertical="center" wrapText="1"/>
    </xf>
    <xf numFmtId="2" fontId="1" fillId="2" borderId="10" xfId="0" applyNumberFormat="1" applyFont="1" applyFill="1" applyBorder="1" applyAlignment="1">
      <alignment horizontal="left" vertical="center" wrapText="1"/>
    </xf>
    <xf numFmtId="4" fontId="1" fillId="2" borderId="10" xfId="0" applyNumberFormat="1" applyFont="1" applyFill="1" applyBorder="1" applyAlignment="1">
      <alignment horizontal="left" vertical="center" wrapText="1"/>
    </xf>
    <xf numFmtId="1" fontId="1" fillId="2" borderId="10" xfId="0" applyNumberFormat="1" applyFont="1" applyFill="1" applyBorder="1" applyAlignment="1">
      <alignment horizontal="right" vertical="center" wrapText="1"/>
    </xf>
    <xf numFmtId="2" fontId="1" fillId="2" borderId="10" xfId="0" applyNumberFormat="1" applyFont="1" applyFill="1" applyBorder="1" applyAlignment="1">
      <alignment vertical="center" wrapText="1"/>
    </xf>
    <xf numFmtId="4" fontId="1" fillId="2" borderId="10" xfId="0" applyNumberFormat="1" applyFont="1" applyFill="1" applyBorder="1" applyAlignment="1">
      <alignment vertical="center" wrapText="1"/>
    </xf>
    <xf numFmtId="41" fontId="3" fillId="2" borderId="17" xfId="0" applyNumberFormat="1" applyFont="1" applyFill="1" applyBorder="1" applyAlignment="1">
      <alignment vertical="center" wrapText="1"/>
    </xf>
    <xf numFmtId="41" fontId="3" fillId="2" borderId="11" xfId="0" applyNumberFormat="1" applyFont="1" applyFill="1" applyBorder="1" applyAlignment="1">
      <alignment vertical="center" wrapText="1"/>
    </xf>
    <xf numFmtId="41" fontId="3" fillId="2" borderId="10" xfId="0" applyNumberFormat="1" applyFont="1" applyFill="1" applyBorder="1" applyAlignment="1">
      <alignment horizontal="right" wrapText="1"/>
    </xf>
    <xf numFmtId="0" fontId="10" fillId="2" borderId="10"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right" wrapText="1"/>
    </xf>
    <xf numFmtId="4" fontId="3" fillId="2" borderId="10" xfId="0" applyNumberFormat="1" applyFont="1" applyFill="1" applyBorder="1" applyAlignment="1">
      <alignment horizontal="right" wrapText="1"/>
    </xf>
    <xf numFmtId="49" fontId="3" fillId="2" borderId="10" xfId="0" applyNumberFormat="1" applyFont="1" applyFill="1" applyBorder="1" applyAlignment="1">
      <alignment horizontal="center" vertical="center" wrapText="1"/>
    </xf>
    <xf numFmtId="1" fontId="3" fillId="2" borderId="9" xfId="0" applyNumberFormat="1" applyFont="1" applyFill="1" applyBorder="1" applyAlignment="1">
      <alignment horizontal="center" vertical="center" wrapText="1"/>
    </xf>
    <xf numFmtId="49" fontId="3" fillId="2" borderId="16" xfId="0" applyNumberFormat="1" applyFont="1" applyFill="1" applyBorder="1" applyAlignment="1">
      <alignment horizontal="center" vertical="center" wrapText="1"/>
    </xf>
    <xf numFmtId="41" fontId="3" fillId="2" borderId="13" xfId="0" applyNumberFormat="1" applyFont="1" applyFill="1" applyBorder="1" applyAlignment="1">
      <alignment horizontal="right" wrapText="1"/>
    </xf>
    <xf numFmtId="164" fontId="3" fillId="2" borderId="10" xfId="0" applyNumberFormat="1" applyFont="1" applyFill="1" applyBorder="1" applyAlignment="1">
      <alignment horizontal="right" wrapText="1"/>
    </xf>
    <xf numFmtId="164" fontId="3" fillId="2" borderId="13" xfId="0" applyNumberFormat="1" applyFont="1" applyFill="1" applyBorder="1" applyAlignment="1">
      <alignment horizontal="right" wrapText="1"/>
    </xf>
    <xf numFmtId="0" fontId="3" fillId="2" borderId="8" xfId="0" applyFont="1" applyFill="1" applyBorder="1" applyAlignment="1">
      <alignment vertical="center" wrapText="1"/>
    </xf>
    <xf numFmtId="41" fontId="3" fillId="2" borderId="8" xfId="0" applyNumberFormat="1" applyFont="1" applyFill="1" applyBorder="1" applyAlignment="1">
      <alignment horizontal="right" wrapText="1"/>
    </xf>
    <xf numFmtId="0" fontId="3" fillId="2" borderId="33" xfId="0" applyFont="1" applyFill="1" applyBorder="1" applyAlignment="1">
      <alignment wrapText="1"/>
    </xf>
    <xf numFmtId="0" fontId="3" fillId="2" borderId="27" xfId="0" applyFont="1" applyFill="1" applyBorder="1" applyAlignment="1">
      <alignment wrapText="1"/>
    </xf>
    <xf numFmtId="0" fontId="3" fillId="2" borderId="23" xfId="0" applyFont="1" applyFill="1" applyBorder="1" applyAlignment="1">
      <alignment wrapText="1"/>
    </xf>
    <xf numFmtId="0" fontId="10" fillId="2" borderId="20" xfId="0" applyFont="1" applyFill="1" applyBorder="1" applyAlignment="1">
      <alignment vertical="center" wrapText="1"/>
    </xf>
    <xf numFmtId="0" fontId="8" fillId="2" borderId="20" xfId="0" applyFont="1" applyFill="1" applyBorder="1" applyAlignment="1">
      <alignment horizontal="right" vertical="center" wrapText="1"/>
    </xf>
    <xf numFmtId="1" fontId="3" fillId="2" borderId="7" xfId="0" applyNumberFormat="1" applyFont="1" applyFill="1" applyBorder="1" applyAlignment="1">
      <alignment horizontal="center" vertical="center" wrapText="1"/>
    </xf>
    <xf numFmtId="49" fontId="3" fillId="2" borderId="8" xfId="0" applyNumberFormat="1" applyFont="1" applyFill="1" applyBorder="1" applyAlignment="1">
      <alignment horizontal="center" vertical="center" wrapText="1"/>
    </xf>
    <xf numFmtId="164" fontId="3" fillId="2" borderId="8" xfId="0" applyNumberFormat="1" applyFont="1" applyFill="1" applyBorder="1" applyAlignment="1">
      <alignment horizontal="right" wrapText="1"/>
    </xf>
    <xf numFmtId="2" fontId="8" fillId="2" borderId="18" xfId="0" applyNumberFormat="1" applyFont="1" applyFill="1" applyBorder="1" applyAlignment="1">
      <alignment horizontal="center" vertical="center" wrapText="1"/>
    </xf>
    <xf numFmtId="0" fontId="8" fillId="2" borderId="19" xfId="0" applyFont="1" applyFill="1" applyBorder="1" applyAlignment="1">
      <alignment horizontal="center" vertical="center" wrapText="1"/>
    </xf>
    <xf numFmtId="164" fontId="3" fillId="2" borderId="19" xfId="0" applyNumberFormat="1" applyFont="1" applyFill="1" applyBorder="1" applyAlignment="1">
      <alignment horizontal="right" wrapText="1"/>
    </xf>
    <xf numFmtId="41" fontId="3" fillId="2" borderId="19" xfId="0" applyNumberFormat="1" applyFont="1" applyFill="1" applyBorder="1" applyAlignment="1">
      <alignment horizontal="right" wrapText="1"/>
    </xf>
    <xf numFmtId="41" fontId="1" fillId="2" borderId="35" xfId="0" applyNumberFormat="1" applyFont="1" applyFill="1" applyBorder="1" applyAlignment="1">
      <alignment horizontal="right" vertical="center" wrapText="1"/>
    </xf>
    <xf numFmtId="3" fontId="3" fillId="2" borderId="7" xfId="0" applyNumberFormat="1" applyFont="1" applyFill="1" applyBorder="1" applyAlignment="1">
      <alignment horizontal="center" vertical="center" wrapText="1"/>
    </xf>
    <xf numFmtId="0" fontId="11" fillId="0" borderId="0" xfId="0" applyFont="1" applyAlignment="1">
      <alignment horizontal="center" vertical="center" wrapText="1"/>
    </xf>
    <xf numFmtId="0" fontId="1" fillId="0" borderId="0" xfId="0" applyFont="1" applyAlignment="1" applyProtection="1">
      <alignment horizontal="left" vertical="top" wrapText="1"/>
      <protection locked="0"/>
    </xf>
    <xf numFmtId="4" fontId="12" fillId="0" borderId="0" xfId="0" applyNumberFormat="1" applyFont="1" applyAlignment="1">
      <alignment horizontal="center" vertical="center" wrapText="1"/>
    </xf>
    <xf numFmtId="1" fontId="11" fillId="0" borderId="0" xfId="0" applyNumberFormat="1" applyFont="1" applyAlignment="1">
      <alignment horizontal="right" vertical="center" wrapText="1"/>
    </xf>
    <xf numFmtId="41" fontId="11" fillId="0" borderId="0" xfId="0" applyNumberFormat="1" applyFont="1" applyAlignment="1">
      <alignment vertical="center" wrapText="1"/>
    </xf>
    <xf numFmtId="0" fontId="3" fillId="2" borderId="20" xfId="0" applyFont="1" applyFill="1" applyBorder="1" applyAlignment="1">
      <alignment horizontal="center" vertical="center" wrapText="1"/>
    </xf>
    <xf numFmtId="41" fontId="3" fillId="2" borderId="21" xfId="0" applyNumberFormat="1" applyFont="1" applyFill="1" applyBorder="1" applyAlignment="1">
      <alignment vertical="center" wrapText="1"/>
    </xf>
    <xf numFmtId="2" fontId="1" fillId="2" borderId="16" xfId="0" applyNumberFormat="1" applyFont="1" applyFill="1" applyBorder="1" applyAlignment="1">
      <alignment horizontal="left" vertical="center" wrapText="1"/>
    </xf>
    <xf numFmtId="4" fontId="1" fillId="2" borderId="16" xfId="0" applyNumberFormat="1" applyFont="1" applyFill="1" applyBorder="1" applyAlignment="1">
      <alignment horizontal="left" vertical="center" wrapText="1"/>
    </xf>
    <xf numFmtId="49" fontId="3" fillId="0" borderId="10" xfId="0" applyNumberFormat="1" applyFont="1" applyBorder="1" applyAlignment="1">
      <alignment horizontal="center" vertical="center" wrapText="1"/>
    </xf>
    <xf numFmtId="0" fontId="3" fillId="0" borderId="10" xfId="0" applyFont="1" applyBorder="1" applyAlignment="1">
      <alignment vertical="top" wrapText="1"/>
    </xf>
    <xf numFmtId="0" fontId="3" fillId="0" borderId="10" xfId="0" applyFont="1" applyBorder="1" applyAlignment="1">
      <alignment horizontal="right" wrapText="1"/>
    </xf>
    <xf numFmtId="0" fontId="16" fillId="0" borderId="0" xfId="0" applyFont="1" applyAlignment="1">
      <alignment wrapText="1"/>
    </xf>
    <xf numFmtId="2" fontId="8" fillId="2" borderId="37" xfId="0" applyNumberFormat="1" applyFont="1" applyFill="1" applyBorder="1" applyAlignment="1">
      <alignment horizontal="center" vertical="center" wrapText="1"/>
    </xf>
    <xf numFmtId="0" fontId="8" fillId="2" borderId="38" xfId="0" applyFont="1" applyFill="1" applyBorder="1" applyAlignment="1">
      <alignment horizontal="center" vertical="center" wrapText="1"/>
    </xf>
    <xf numFmtId="0" fontId="1" fillId="2" borderId="38" xfId="0" applyFont="1" applyFill="1" applyBorder="1" applyAlignment="1">
      <alignment vertical="center" wrapText="1"/>
    </xf>
    <xf numFmtId="164" fontId="3" fillId="2" borderId="38" xfId="0" applyNumberFormat="1" applyFont="1" applyFill="1" applyBorder="1" applyAlignment="1">
      <alignment horizontal="right" wrapText="1"/>
    </xf>
    <xf numFmtId="41" fontId="3" fillId="2" borderId="38" xfId="0" applyNumberFormat="1" applyFont="1" applyFill="1" applyBorder="1" applyAlignment="1">
      <alignment horizontal="right" wrapText="1"/>
    </xf>
    <xf numFmtId="41" fontId="1" fillId="2" borderId="39" xfId="0" applyNumberFormat="1" applyFont="1" applyFill="1" applyBorder="1" applyAlignment="1">
      <alignment horizontal="right" vertical="center" wrapText="1"/>
    </xf>
    <xf numFmtId="0" fontId="3" fillId="2" borderId="7" xfId="0" applyFont="1" applyFill="1" applyBorder="1" applyAlignment="1">
      <alignment horizontal="center" vertical="center" wrapText="1"/>
    </xf>
    <xf numFmtId="4" fontId="3" fillId="2" borderId="8" xfId="0" applyNumberFormat="1" applyFont="1" applyFill="1" applyBorder="1" applyAlignment="1">
      <alignment horizontal="right" wrapText="1"/>
    </xf>
    <xf numFmtId="41" fontId="3" fillId="2" borderId="31" xfId="0" applyNumberFormat="1" applyFont="1" applyFill="1" applyBorder="1" applyAlignment="1">
      <alignment horizontal="right" wrapText="1"/>
    </xf>
    <xf numFmtId="0" fontId="3" fillId="2" borderId="29" xfId="0" applyFont="1" applyFill="1" applyBorder="1" applyAlignment="1">
      <alignment horizontal="center" vertical="center" wrapText="1"/>
    </xf>
    <xf numFmtId="0" fontId="3" fillId="2" borderId="29" xfId="0" applyFont="1" applyFill="1" applyBorder="1" applyAlignment="1">
      <alignment horizontal="center" wrapText="1"/>
    </xf>
    <xf numFmtId="0" fontId="3" fillId="2" borderId="29" xfId="0" applyFont="1" applyFill="1" applyBorder="1" applyAlignment="1">
      <alignment horizontal="left" wrapText="1"/>
    </xf>
    <xf numFmtId="0" fontId="3" fillId="2" borderId="29" xfId="0" applyFont="1" applyFill="1" applyBorder="1" applyAlignment="1">
      <alignment horizontal="right" wrapText="1"/>
    </xf>
    <xf numFmtId="4" fontId="3" fillId="2" borderId="29" xfId="0" applyNumberFormat="1" applyFont="1" applyFill="1" applyBorder="1" applyAlignment="1">
      <alignment horizontal="right" wrapText="1"/>
    </xf>
    <xf numFmtId="41" fontId="3" fillId="2" borderId="29" xfId="0" applyNumberFormat="1" applyFont="1" applyFill="1" applyBorder="1" applyAlignment="1">
      <alignment horizontal="right" wrapText="1"/>
    </xf>
    <xf numFmtId="0" fontId="6" fillId="2" borderId="8" xfId="0" applyFont="1" applyFill="1" applyBorder="1" applyAlignment="1">
      <alignment horizontal="center" vertical="center" wrapText="1"/>
    </xf>
    <xf numFmtId="0" fontId="2" fillId="2" borderId="8" xfId="0" applyFont="1" applyFill="1" applyBorder="1" applyAlignment="1">
      <alignment vertical="top" wrapText="1"/>
    </xf>
    <xf numFmtId="0" fontId="1" fillId="2" borderId="18" xfId="0" applyFont="1" applyFill="1" applyBorder="1" applyAlignment="1">
      <alignment vertical="center" wrapText="1"/>
    </xf>
    <xf numFmtId="0" fontId="3" fillId="2" borderId="8" xfId="0" applyFont="1" applyFill="1" applyBorder="1" applyAlignment="1">
      <alignment horizontal="center" vertical="center" wrapText="1"/>
    </xf>
    <xf numFmtId="0" fontId="3" fillId="2" borderId="8" xfId="0" applyFont="1" applyFill="1" applyBorder="1" applyAlignment="1">
      <alignment horizontal="right" wrapText="1"/>
    </xf>
    <xf numFmtId="0" fontId="1" fillId="2" borderId="18"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3" fillId="2" borderId="40" xfId="0" applyFont="1" applyFill="1" applyBorder="1" applyAlignment="1">
      <alignment vertical="center" wrapText="1"/>
    </xf>
    <xf numFmtId="0" fontId="3" fillId="2" borderId="5" xfId="0" applyFont="1" applyFill="1" applyBorder="1" applyAlignment="1">
      <alignment vertical="center" wrapText="1"/>
    </xf>
    <xf numFmtId="0" fontId="3" fillId="2" borderId="6" xfId="0" applyFont="1" applyFill="1" applyBorder="1" applyAlignment="1">
      <alignment vertical="center" wrapText="1"/>
    </xf>
    <xf numFmtId="0" fontId="0" fillId="2" borderId="19" xfId="0" applyFill="1" applyBorder="1" applyAlignment="1">
      <alignment wrapText="1"/>
    </xf>
    <xf numFmtId="0" fontId="0" fillId="2" borderId="35" xfId="0" applyFill="1" applyBorder="1" applyAlignment="1">
      <alignment wrapText="1"/>
    </xf>
    <xf numFmtId="0" fontId="3" fillId="2" borderId="8"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10" fillId="2" borderId="8" xfId="0" applyFont="1" applyFill="1" applyBorder="1" applyAlignment="1">
      <alignment vertical="center" wrapText="1"/>
    </xf>
    <xf numFmtId="0" fontId="9" fillId="2" borderId="40" xfId="0" applyFont="1" applyFill="1" applyBorder="1" applyAlignment="1">
      <alignment horizontal="right" wrapText="1"/>
    </xf>
    <xf numFmtId="0" fontId="10" fillId="2" borderId="19" xfId="0" applyFont="1" applyFill="1" applyBorder="1" applyAlignment="1">
      <alignment horizontal="right" wrapText="1"/>
    </xf>
    <xf numFmtId="0" fontId="9" fillId="2" borderId="5" xfId="0" applyFont="1" applyFill="1" applyBorder="1" applyAlignment="1">
      <alignment horizontal="right" wrapText="1"/>
    </xf>
    <xf numFmtId="41" fontId="3" fillId="2" borderId="35" xfId="0" applyNumberFormat="1" applyFont="1" applyFill="1" applyBorder="1" applyAlignment="1">
      <alignment horizontal="right" vertical="center" wrapText="1"/>
    </xf>
    <xf numFmtId="0" fontId="3" fillId="0" borderId="28" xfId="0" applyFont="1" applyBorder="1" applyAlignment="1">
      <alignment horizontal="center" vertical="center" wrapText="1"/>
    </xf>
    <xf numFmtId="49" fontId="3" fillId="2" borderId="29" xfId="0" applyNumberFormat="1" applyFont="1" applyFill="1" applyBorder="1" applyAlignment="1">
      <alignment horizontal="center" vertical="center" wrapText="1"/>
    </xf>
    <xf numFmtId="0" fontId="3" fillId="0" borderId="29" xfId="0" applyFont="1" applyBorder="1" applyAlignment="1">
      <alignment horizontal="right" wrapText="1"/>
    </xf>
    <xf numFmtId="4" fontId="3" fillId="2" borderId="34" xfId="0" applyNumberFormat="1" applyFont="1" applyFill="1" applyBorder="1" applyAlignment="1">
      <alignment horizontal="right" wrapText="1"/>
    </xf>
    <xf numFmtId="41" fontId="3" fillId="2" borderId="30" xfId="0" applyNumberFormat="1" applyFont="1" applyFill="1" applyBorder="1" applyAlignment="1">
      <alignment horizontal="right" wrapText="1"/>
    </xf>
    <xf numFmtId="0" fontId="8" fillId="2" borderId="18" xfId="0" applyFont="1" applyFill="1" applyBorder="1" applyAlignment="1">
      <alignment horizontal="right" wrapText="1"/>
    </xf>
    <xf numFmtId="0" fontId="8" fillId="2" borderId="41" xfId="0" applyFont="1" applyFill="1" applyBorder="1" applyAlignment="1">
      <alignment horizontal="right" wrapText="1"/>
    </xf>
    <xf numFmtId="0" fontId="3" fillId="2" borderId="19" xfId="0" applyFont="1" applyFill="1" applyBorder="1" applyAlignment="1">
      <alignment horizontal="right" wrapText="1"/>
    </xf>
    <xf numFmtId="0" fontId="8" fillId="2" borderId="19" xfId="0" applyFont="1" applyFill="1" applyBorder="1" applyAlignment="1">
      <alignment horizontal="right" wrapText="1"/>
    </xf>
    <xf numFmtId="41" fontId="7" fillId="2" borderId="35" xfId="0" applyNumberFormat="1" applyFont="1" applyFill="1" applyBorder="1" applyAlignment="1">
      <alignment horizontal="right" vertical="center" wrapText="1"/>
    </xf>
    <xf numFmtId="0" fontId="8" fillId="2" borderId="4" xfId="0" applyFont="1" applyFill="1" applyBorder="1" applyAlignment="1">
      <alignment horizontal="left" wrapText="1"/>
    </xf>
    <xf numFmtId="0" fontId="10" fillId="2" borderId="15" xfId="0" applyFont="1" applyFill="1" applyBorder="1" applyAlignment="1">
      <alignment horizontal="center" vertical="center" wrapText="1"/>
    </xf>
    <xf numFmtId="49" fontId="10" fillId="0" borderId="16" xfId="0" applyNumberFormat="1" applyFont="1" applyBorder="1" applyAlignment="1">
      <alignment horizontal="center" vertical="center" wrapText="1"/>
    </xf>
    <xf numFmtId="0" fontId="10" fillId="2" borderId="16" xfId="0" applyFont="1" applyFill="1" applyBorder="1" applyAlignment="1">
      <alignment horizontal="left" vertical="center" wrapText="1"/>
    </xf>
    <xf numFmtId="0" fontId="10" fillId="0" borderId="16" xfId="0" applyFont="1" applyBorder="1" applyAlignment="1">
      <alignment horizontal="right" wrapText="1"/>
    </xf>
    <xf numFmtId="165" fontId="10" fillId="2" borderId="16" xfId="0" applyNumberFormat="1" applyFont="1" applyFill="1" applyBorder="1" applyAlignment="1">
      <alignment horizontal="right" wrapText="1"/>
    </xf>
    <xf numFmtId="0" fontId="10" fillId="2" borderId="7" xfId="0" applyFont="1" applyFill="1" applyBorder="1" applyAlignment="1">
      <alignment horizontal="center" vertical="center" wrapText="1"/>
    </xf>
    <xf numFmtId="49" fontId="10" fillId="0" borderId="8" xfId="0" applyNumberFormat="1" applyFont="1" applyBorder="1" applyAlignment="1">
      <alignment horizontal="center" vertical="center" wrapText="1"/>
    </xf>
    <xf numFmtId="0" fontId="10" fillId="2" borderId="8" xfId="0" applyFont="1" applyFill="1" applyBorder="1" applyAlignment="1">
      <alignment horizontal="left" vertical="center" wrapText="1"/>
    </xf>
    <xf numFmtId="0" fontId="3" fillId="0" borderId="8" xfId="0" applyFont="1" applyBorder="1" applyAlignment="1">
      <alignment horizontal="right" wrapText="1"/>
    </xf>
    <xf numFmtId="165" fontId="10" fillId="2" borderId="8" xfId="0" applyNumberFormat="1" applyFont="1" applyFill="1" applyBorder="1" applyAlignment="1">
      <alignment horizontal="right" wrapText="1"/>
    </xf>
    <xf numFmtId="0" fontId="10" fillId="0" borderId="10" xfId="0" applyFont="1" applyBorder="1" applyAlignment="1">
      <alignment horizontal="right" wrapText="1"/>
    </xf>
    <xf numFmtId="0" fontId="10" fillId="0" borderId="29" xfId="0" applyFont="1" applyBorder="1" applyAlignment="1">
      <alignment horizontal="right" wrapText="1"/>
    </xf>
    <xf numFmtId="41" fontId="3" fillId="2" borderId="32" xfId="0" applyNumberFormat="1" applyFont="1" applyFill="1" applyBorder="1" applyAlignment="1">
      <alignment horizontal="right" wrapText="1"/>
    </xf>
    <xf numFmtId="0" fontId="10" fillId="2" borderId="29" xfId="0" applyFont="1" applyFill="1" applyBorder="1" applyAlignment="1">
      <alignment horizontal="center" vertical="center" wrapText="1"/>
    </xf>
    <xf numFmtId="49" fontId="10" fillId="0" borderId="29" xfId="0" applyNumberFormat="1" applyFont="1" applyBorder="1" applyAlignment="1">
      <alignment horizontal="center" vertical="center" wrapText="1"/>
    </xf>
    <xf numFmtId="0" fontId="10" fillId="2" borderId="29" xfId="0" applyFont="1" applyFill="1" applyBorder="1" applyAlignment="1">
      <alignment horizontal="left" vertical="center" wrapText="1"/>
    </xf>
    <xf numFmtId="165" fontId="10" fillId="2" borderId="29" xfId="0" applyNumberFormat="1" applyFont="1" applyFill="1" applyBorder="1" applyAlignment="1">
      <alignment horizontal="right" wrapText="1"/>
    </xf>
    <xf numFmtId="41" fontId="4" fillId="2" borderId="40" xfId="0" applyNumberFormat="1" applyFont="1" applyFill="1" applyBorder="1" applyAlignment="1">
      <alignment vertical="center" wrapText="1"/>
    </xf>
    <xf numFmtId="0" fontId="3" fillId="2" borderId="26" xfId="0" applyFont="1" applyFill="1" applyBorder="1" applyAlignment="1">
      <alignment horizontal="center" vertical="center" wrapText="1"/>
    </xf>
    <xf numFmtId="49" fontId="3" fillId="2" borderId="34" xfId="0" applyNumberFormat="1" applyFont="1" applyFill="1" applyBorder="1" applyAlignment="1">
      <alignment horizontal="center" vertical="center" wrapText="1"/>
    </xf>
    <xf numFmtId="0" fontId="3" fillId="2" borderId="34" xfId="0" applyFont="1" applyFill="1" applyBorder="1" applyAlignment="1">
      <alignment horizontal="left" wrapText="1"/>
    </xf>
    <xf numFmtId="41" fontId="1" fillId="2" borderId="40" xfId="0" applyNumberFormat="1" applyFont="1" applyFill="1" applyBorder="1" applyAlignment="1">
      <alignment horizontal="right" vertical="center" wrapText="1"/>
    </xf>
    <xf numFmtId="0" fontId="3" fillId="2" borderId="28" xfId="0" applyFont="1" applyFill="1" applyBorder="1" applyAlignment="1">
      <alignment horizontal="center" vertical="center" wrapText="1"/>
    </xf>
    <xf numFmtId="0" fontId="10" fillId="2" borderId="29" xfId="0" applyFont="1" applyFill="1" applyBorder="1" applyAlignment="1">
      <alignment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2" fontId="1" fillId="2" borderId="5" xfId="0" applyNumberFormat="1" applyFont="1" applyFill="1" applyBorder="1" applyAlignment="1">
      <alignment horizontal="left" vertical="center" wrapText="1"/>
    </xf>
    <xf numFmtId="0" fontId="11" fillId="2" borderId="5" xfId="0" applyFont="1" applyFill="1" applyBorder="1" applyAlignment="1">
      <alignment horizontal="center" vertical="center" wrapText="1"/>
    </xf>
    <xf numFmtId="4" fontId="1" fillId="2" borderId="5" xfId="0" applyNumberFormat="1" applyFont="1" applyFill="1" applyBorder="1" applyAlignment="1">
      <alignment horizontal="left" vertical="center" wrapText="1"/>
    </xf>
    <xf numFmtId="1" fontId="1" fillId="2" borderId="5" xfId="0" applyNumberFormat="1" applyFont="1" applyFill="1" applyBorder="1" applyAlignment="1">
      <alignment horizontal="left" vertical="center" wrapText="1"/>
    </xf>
    <xf numFmtId="0" fontId="3" fillId="2" borderId="8" xfId="0" applyFont="1" applyFill="1" applyBorder="1" applyAlignment="1">
      <alignment vertical="top" wrapText="1"/>
    </xf>
    <xf numFmtId="0" fontId="2" fillId="2" borderId="8" xfId="0" applyFont="1" applyFill="1" applyBorder="1" applyAlignment="1">
      <alignment horizontal="right" wrapText="1"/>
    </xf>
    <xf numFmtId="0" fontId="2" fillId="2" borderId="19" xfId="0" applyFont="1" applyFill="1" applyBorder="1" applyAlignment="1">
      <alignment horizontal="right" wrapText="1"/>
    </xf>
    <xf numFmtId="0" fontId="2" fillId="2" borderId="38" xfId="0" applyFont="1" applyFill="1" applyBorder="1" applyAlignment="1">
      <alignment horizontal="right" wrapText="1"/>
    </xf>
    <xf numFmtId="0" fontId="1" fillId="2" borderId="5" xfId="0" applyFont="1" applyFill="1" applyBorder="1" applyAlignment="1">
      <alignment horizontal="center" vertical="center" wrapText="1"/>
    </xf>
    <xf numFmtId="0" fontId="3" fillId="2" borderId="37" xfId="0" applyFont="1" applyFill="1" applyBorder="1" applyAlignment="1">
      <alignment vertical="center" wrapText="1"/>
    </xf>
    <xf numFmtId="0" fontId="3" fillId="2" borderId="38" xfId="0" applyFont="1" applyFill="1" applyBorder="1" applyAlignment="1">
      <alignment vertical="center" wrapText="1"/>
    </xf>
    <xf numFmtId="2" fontId="1" fillId="2" borderId="38" xfId="0" applyNumberFormat="1" applyFont="1" applyFill="1" applyBorder="1" applyAlignment="1">
      <alignment horizontal="left" vertical="center" wrapText="1"/>
    </xf>
    <xf numFmtId="41" fontId="3" fillId="2" borderId="39" xfId="0" applyNumberFormat="1" applyFont="1" applyFill="1" applyBorder="1" applyAlignment="1">
      <alignment vertical="center" wrapText="1"/>
    </xf>
    <xf numFmtId="0" fontId="11" fillId="2" borderId="0" xfId="0" applyFont="1" applyFill="1" applyAlignment="1">
      <alignment horizontal="right" wrapText="1"/>
    </xf>
    <xf numFmtId="0" fontId="11" fillId="0" borderId="0" xfId="0" applyFont="1" applyAlignment="1">
      <alignment horizontal="right" wrapText="1"/>
    </xf>
    <xf numFmtId="2" fontId="1" fillId="2" borderId="10" xfId="0" applyNumberFormat="1" applyFont="1" applyFill="1" applyBorder="1" applyAlignment="1">
      <alignment horizontal="right" wrapText="1"/>
    </xf>
    <xf numFmtId="2" fontId="1" fillId="2" borderId="27" xfId="0" applyNumberFormat="1" applyFont="1" applyFill="1" applyBorder="1" applyAlignment="1">
      <alignment horizontal="right" wrapText="1"/>
    </xf>
    <xf numFmtId="41" fontId="3" fillId="2" borderId="14" xfId="0" applyNumberFormat="1" applyFont="1" applyFill="1" applyBorder="1" applyAlignment="1">
      <alignment horizontal="right" vertical="center" wrapText="1"/>
    </xf>
    <xf numFmtId="41" fontId="3" fillId="3" borderId="14" xfId="0" applyNumberFormat="1" applyFont="1" applyFill="1" applyBorder="1" applyAlignment="1">
      <alignment horizontal="right" wrapText="1"/>
    </xf>
    <xf numFmtId="41" fontId="3" fillId="3" borderId="13" xfId="0" applyNumberFormat="1" applyFont="1" applyFill="1" applyBorder="1" applyAlignment="1">
      <alignment horizontal="right" wrapText="1"/>
    </xf>
    <xf numFmtId="164" fontId="3" fillId="3" borderId="13" xfId="0" applyNumberFormat="1" applyFont="1" applyFill="1" applyBorder="1" applyAlignment="1">
      <alignment horizontal="right" wrapText="1"/>
    </xf>
    <xf numFmtId="0" fontId="10" fillId="3" borderId="13" xfId="0" applyFont="1" applyFill="1" applyBorder="1" applyAlignment="1">
      <alignment horizontal="right" wrapText="1"/>
    </xf>
    <xf numFmtId="0" fontId="3" fillId="3" borderId="13" xfId="0" applyFont="1" applyFill="1" applyBorder="1" applyAlignment="1">
      <alignment vertical="center" wrapText="1"/>
    </xf>
    <xf numFmtId="0" fontId="10" fillId="2" borderId="10" xfId="0" applyFont="1" applyFill="1" applyBorder="1" applyAlignment="1">
      <alignment horizontal="right" wrapText="1"/>
    </xf>
    <xf numFmtId="49" fontId="3" fillId="2" borderId="20" xfId="0" applyNumberFormat="1" applyFont="1" applyFill="1" applyBorder="1" applyAlignment="1">
      <alignment horizontal="center" vertical="center" wrapText="1"/>
    </xf>
    <xf numFmtId="0" fontId="8" fillId="2" borderId="5" xfId="0" applyFont="1" applyFill="1" applyBorder="1" applyAlignment="1">
      <alignment horizontal="center" wrapText="1"/>
    </xf>
    <xf numFmtId="3" fontId="3" fillId="2" borderId="29" xfId="0" applyNumberFormat="1" applyFont="1" applyFill="1" applyBorder="1" applyAlignment="1">
      <alignment horizontal="right" wrapText="1"/>
    </xf>
    <xf numFmtId="0" fontId="3" fillId="2" borderId="10" xfId="0" applyFont="1" applyFill="1" applyBorder="1" applyAlignment="1">
      <alignment horizontal="left" vertical="top" wrapText="1"/>
    </xf>
    <xf numFmtId="0" fontId="18" fillId="0" borderId="10" xfId="0" applyFont="1" applyBorder="1" applyAlignment="1">
      <alignment horizontal="center" vertical="top" wrapText="1"/>
    </xf>
    <xf numFmtId="0" fontId="3" fillId="2" borderId="15" xfId="0" applyFont="1" applyFill="1" applyBorder="1" applyAlignment="1">
      <alignment horizontal="center" vertical="center" wrapText="1"/>
    </xf>
    <xf numFmtId="4" fontId="0" fillId="0" borderId="0" xfId="0" applyNumberFormat="1"/>
    <xf numFmtId="41" fontId="1" fillId="2" borderId="21" xfId="0" applyNumberFormat="1" applyFont="1" applyFill="1" applyBorder="1" applyAlignment="1">
      <alignment horizontal="right" vertical="center" wrapText="1"/>
    </xf>
    <xf numFmtId="0" fontId="8" fillId="2" borderId="20" xfId="0" applyFont="1" applyFill="1" applyBorder="1" applyAlignment="1">
      <alignment horizontal="right" wrapText="1"/>
    </xf>
    <xf numFmtId="0" fontId="8" fillId="2" borderId="25" xfId="0" applyFont="1" applyFill="1" applyBorder="1" applyAlignment="1">
      <alignment horizontal="center" wrapText="1"/>
    </xf>
    <xf numFmtId="0" fontId="8" fillId="2" borderId="22" xfId="0" applyFont="1" applyFill="1" applyBorder="1" applyAlignment="1">
      <alignment horizontal="right" wrapText="1"/>
    </xf>
    <xf numFmtId="0" fontId="3" fillId="2" borderId="5" xfId="0" applyFont="1" applyFill="1" applyBorder="1" applyAlignment="1">
      <alignment horizontal="right" wrapText="1"/>
    </xf>
    <xf numFmtId="0" fontId="10" fillId="2" borderId="21" xfId="0" applyFont="1" applyFill="1" applyBorder="1" applyAlignment="1">
      <alignment vertical="top" wrapText="1"/>
    </xf>
    <xf numFmtId="0" fontId="10" fillId="2" borderId="20" xfId="0" applyFont="1" applyFill="1" applyBorder="1" applyAlignment="1">
      <alignment vertical="top" wrapText="1"/>
    </xf>
    <xf numFmtId="0" fontId="10" fillId="2" borderId="20" xfId="0" applyFont="1" applyFill="1" applyBorder="1" applyAlignment="1">
      <alignment horizontal="right" wrapText="1"/>
    </xf>
    <xf numFmtId="0" fontId="6" fillId="2" borderId="23"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1" fillId="2" borderId="4" xfId="0" applyFont="1" applyFill="1" applyBorder="1" applyAlignment="1">
      <alignment vertical="center" wrapText="1"/>
    </xf>
    <xf numFmtId="0" fontId="3" fillId="2" borderId="29" xfId="0" applyFont="1" applyFill="1" applyBorder="1" applyAlignment="1">
      <alignment horizontal="left" vertical="center" wrapText="1"/>
    </xf>
    <xf numFmtId="0" fontId="1" fillId="2" borderId="16" xfId="0" applyFont="1" applyFill="1" applyBorder="1" applyAlignment="1">
      <alignment horizontal="right" vertical="center" wrapText="1"/>
    </xf>
    <xf numFmtId="0" fontId="5" fillId="2" borderId="0" xfId="0" applyFont="1" applyFill="1" applyAlignment="1">
      <alignment horizontal="right" wrapText="1"/>
    </xf>
    <xf numFmtId="0" fontId="3" fillId="2" borderId="0" xfId="0" applyFont="1" applyFill="1" applyAlignment="1">
      <alignment horizontal="center" vertical="center" wrapText="1"/>
    </xf>
    <xf numFmtId="41" fontId="4" fillId="0" borderId="8" xfId="0" applyNumberFormat="1" applyFont="1" applyBorder="1" applyAlignment="1">
      <alignment wrapText="1"/>
    </xf>
    <xf numFmtId="1" fontId="3" fillId="2" borderId="0" xfId="0" applyNumberFormat="1" applyFont="1" applyFill="1" applyAlignment="1">
      <alignment horizontal="center" vertical="center" wrapText="1"/>
    </xf>
    <xf numFmtId="41" fontId="23" fillId="4" borderId="11" xfId="2" applyNumberFormat="1" applyFont="1" applyFill="1" applyBorder="1" applyAlignment="1">
      <alignment horizontal="right" wrapText="1"/>
    </xf>
    <xf numFmtId="0" fontId="24" fillId="0" borderId="0" xfId="3"/>
    <xf numFmtId="2" fontId="21" fillId="0" borderId="0" xfId="1" applyNumberFormat="1" applyFont="1" applyAlignment="1">
      <alignment horizontal="right"/>
    </xf>
    <xf numFmtId="41" fontId="1" fillId="4" borderId="35" xfId="0" applyNumberFormat="1" applyFont="1" applyFill="1" applyBorder="1" applyAlignment="1">
      <alignment horizontal="right" vertical="center" wrapText="1"/>
    </xf>
    <xf numFmtId="2" fontId="21" fillId="0" borderId="47" xfId="1" applyNumberFormat="1" applyFont="1" applyBorder="1" applyAlignment="1">
      <alignment horizontal="right"/>
    </xf>
    <xf numFmtId="41" fontId="23" fillId="0" borderId="48" xfId="2" applyNumberFormat="1" applyFont="1" applyFill="1" applyBorder="1" applyAlignment="1">
      <alignment horizontal="right" wrapText="1"/>
    </xf>
    <xf numFmtId="41" fontId="23" fillId="0" borderId="32" xfId="2" applyNumberFormat="1" applyFont="1" applyFill="1" applyBorder="1" applyAlignment="1">
      <alignment horizontal="right" wrapText="1"/>
    </xf>
    <xf numFmtId="1" fontId="3" fillId="2" borderId="4" xfId="0" applyNumberFormat="1" applyFont="1" applyFill="1" applyBorder="1" applyAlignment="1">
      <alignment horizontal="center" vertical="center" wrapText="1"/>
    </xf>
    <xf numFmtId="0" fontId="3" fillId="2" borderId="16" xfId="0" applyFont="1" applyFill="1" applyBorder="1" applyAlignment="1">
      <alignment vertical="top" wrapText="1"/>
    </xf>
    <xf numFmtId="0" fontId="3" fillId="2" borderId="16" xfId="0" applyFont="1" applyFill="1" applyBorder="1" applyAlignment="1">
      <alignment horizontal="right" wrapText="1"/>
    </xf>
    <xf numFmtId="41" fontId="3" fillId="2" borderId="16" xfId="0" applyNumberFormat="1" applyFont="1" applyFill="1" applyBorder="1" applyAlignment="1">
      <alignment horizontal="right" wrapText="1"/>
    </xf>
    <xf numFmtId="0" fontId="3" fillId="0" borderId="9" xfId="0" applyFont="1" applyBorder="1" applyAlignment="1">
      <alignment horizontal="center" vertical="center" wrapText="1"/>
    </xf>
    <xf numFmtId="0" fontId="27" fillId="0" borderId="0" xfId="7"/>
    <xf numFmtId="2" fontId="27" fillId="0" borderId="0" xfId="7" applyNumberFormat="1"/>
    <xf numFmtId="41" fontId="23" fillId="4" borderId="3" xfId="4" applyNumberFormat="1" applyFont="1" applyFill="1" applyBorder="1" applyAlignment="1">
      <alignment horizontal="center" wrapText="1"/>
    </xf>
    <xf numFmtId="41" fontId="23" fillId="0" borderId="30" xfId="2" applyNumberFormat="1" applyFont="1" applyFill="1" applyBorder="1" applyAlignment="1">
      <alignment horizontal="right" wrapText="1"/>
    </xf>
    <xf numFmtId="41" fontId="23" fillId="0" borderId="11" xfId="2" applyNumberFormat="1" applyFont="1" applyFill="1" applyBorder="1" applyAlignment="1">
      <alignment horizontal="right" wrapText="1"/>
    </xf>
    <xf numFmtId="0" fontId="8" fillId="0" borderId="53" xfId="0" applyFont="1" applyBorder="1" applyAlignment="1">
      <alignment horizontal="right" wrapText="1"/>
    </xf>
    <xf numFmtId="49" fontId="8" fillId="0" borderId="40" xfId="0" applyNumberFormat="1" applyFont="1" applyBorder="1" applyAlignment="1">
      <alignment horizontal="right" wrapText="1"/>
    </xf>
    <xf numFmtId="0" fontId="12" fillId="0" borderId="40" xfId="0" applyFont="1" applyBorder="1" applyAlignment="1">
      <alignment vertical="center" wrapText="1"/>
    </xf>
    <xf numFmtId="0" fontId="19" fillId="0" borderId="40" xfId="0" applyFont="1" applyBorder="1" applyAlignment="1">
      <alignment horizontal="right" wrapText="1"/>
    </xf>
    <xf numFmtId="3" fontId="19" fillId="0" borderId="40" xfId="0" applyNumberFormat="1" applyFont="1" applyBorder="1" applyAlignment="1">
      <alignment horizontal="right" wrapText="1"/>
    </xf>
    <xf numFmtId="41" fontId="12" fillId="0" borderId="40" xfId="0" applyNumberFormat="1" applyFont="1" applyBorder="1" applyAlignment="1">
      <alignment wrapText="1"/>
    </xf>
    <xf numFmtId="0" fontId="8" fillId="2" borderId="33" xfId="0" applyFont="1" applyFill="1" applyBorder="1" applyAlignment="1">
      <alignment horizontal="center" vertical="center" wrapText="1"/>
    </xf>
    <xf numFmtId="0" fontId="2" fillId="2" borderId="19" xfId="0" applyFont="1" applyFill="1" applyBorder="1" applyAlignment="1">
      <alignment horizontal="center" vertical="center" wrapText="1"/>
    </xf>
    <xf numFmtId="2" fontId="8" fillId="2" borderId="5" xfId="0" applyNumberFormat="1" applyFont="1" applyFill="1" applyBorder="1" applyAlignment="1">
      <alignment horizontal="right" wrapText="1"/>
    </xf>
    <xf numFmtId="2" fontId="1" fillId="2" borderId="6" xfId="0" applyNumberFormat="1" applyFont="1" applyFill="1" applyBorder="1" applyAlignment="1">
      <alignment horizontal="right" vertical="center" wrapText="1"/>
    </xf>
    <xf numFmtId="0" fontId="11" fillId="2" borderId="9" xfId="0" applyFont="1" applyFill="1" applyBorder="1" applyAlignment="1">
      <alignment horizontal="center" vertical="center" wrapText="1"/>
    </xf>
    <xf numFmtId="0" fontId="30" fillId="0" borderId="8" xfId="0" applyFont="1" applyBorder="1" applyAlignment="1">
      <alignment horizontal="left" vertical="top" wrapText="1"/>
    </xf>
    <xf numFmtId="0" fontId="11" fillId="0" borderId="8" xfId="0" applyFont="1" applyBorder="1" applyAlignment="1">
      <alignment horizontal="right" wrapText="1"/>
    </xf>
    <xf numFmtId="164" fontId="11" fillId="0" borderId="8" xfId="0" applyNumberFormat="1" applyFont="1" applyBorder="1" applyAlignment="1">
      <alignment horizontal="right" wrapText="1"/>
    </xf>
    <xf numFmtId="41" fontId="11" fillId="0" borderId="31" xfId="0" applyNumberFormat="1" applyFont="1" applyBorder="1" applyAlignment="1">
      <alignment wrapText="1"/>
    </xf>
    <xf numFmtId="0" fontId="11" fillId="0" borderId="10" xfId="0" applyFont="1" applyBorder="1" applyAlignment="1">
      <alignment horizontal="left" vertical="top" wrapText="1"/>
    </xf>
    <xf numFmtId="0" fontId="2" fillId="0" borderId="10" xfId="0" applyFont="1" applyBorder="1" applyAlignment="1">
      <alignment horizontal="right" wrapText="1"/>
    </xf>
    <xf numFmtId="164" fontId="11" fillId="0" borderId="10" xfId="0" applyNumberFormat="1" applyFont="1" applyBorder="1" applyAlignment="1">
      <alignment horizontal="right" wrapText="1"/>
    </xf>
    <xf numFmtId="3" fontId="11" fillId="0" borderId="10" xfId="0" applyNumberFormat="1" applyFont="1" applyBorder="1" applyAlignment="1">
      <alignment horizontal="right" wrapText="1"/>
    </xf>
    <xf numFmtId="41" fontId="11" fillId="0" borderId="11" xfId="0" applyNumberFormat="1" applyFont="1" applyBorder="1" applyAlignment="1">
      <alignment wrapText="1"/>
    </xf>
    <xf numFmtId="0" fontId="30" fillId="0" borderId="10" xfId="0" applyFont="1" applyBorder="1" applyAlignment="1">
      <alignment horizontal="left" vertical="top" wrapText="1"/>
    </xf>
    <xf numFmtId="2" fontId="8" fillId="2" borderId="26" xfId="0" applyNumberFormat="1" applyFont="1" applyFill="1" applyBorder="1" applyAlignment="1">
      <alignment horizontal="center" vertical="center" wrapText="1"/>
    </xf>
    <xf numFmtId="0" fontId="8" fillId="2" borderId="10" xfId="0" applyFont="1" applyFill="1" applyBorder="1" applyAlignment="1">
      <alignment horizontal="center" vertical="center" wrapText="1"/>
    </xf>
    <xf numFmtId="0" fontId="1" fillId="2" borderId="34" xfId="0" applyFont="1" applyFill="1" applyBorder="1" applyAlignment="1">
      <alignment vertical="center" wrapText="1"/>
    </xf>
    <xf numFmtId="164" fontId="3" fillId="2" borderId="34" xfId="0" applyNumberFormat="1" applyFont="1" applyFill="1" applyBorder="1" applyAlignment="1">
      <alignment horizontal="right" wrapText="1"/>
    </xf>
    <xf numFmtId="2" fontId="3" fillId="2" borderId="34" xfId="0" applyNumberFormat="1" applyFont="1" applyFill="1" applyBorder="1" applyAlignment="1">
      <alignment horizontal="right" wrapText="1"/>
    </xf>
    <xf numFmtId="2" fontId="1" fillId="2" borderId="32" xfId="0" applyNumberFormat="1" applyFont="1" applyFill="1" applyBorder="1" applyAlignment="1">
      <alignment horizontal="right" wrapText="1"/>
    </xf>
    <xf numFmtId="1" fontId="3" fillId="0" borderId="10" xfId="0" applyNumberFormat="1" applyFont="1" applyBorder="1" applyAlignment="1">
      <alignment horizontal="center" vertical="center" wrapText="1"/>
    </xf>
    <xf numFmtId="49" fontId="3" fillId="0" borderId="8" xfId="0" applyNumberFormat="1" applyFont="1" applyBorder="1" applyAlignment="1">
      <alignment horizontal="center" vertical="center" wrapText="1"/>
    </xf>
    <xf numFmtId="41" fontId="11" fillId="0" borderId="10" xfId="0" applyNumberFormat="1" applyFont="1" applyBorder="1" applyAlignment="1">
      <alignment wrapText="1"/>
    </xf>
    <xf numFmtId="2" fontId="28" fillId="2" borderId="9" xfId="7" applyNumberFormat="1" applyFont="1" applyFill="1" applyBorder="1" applyAlignment="1">
      <alignment horizontal="center" vertical="center" wrapText="1"/>
    </xf>
    <xf numFmtId="0" fontId="28" fillId="2" borderId="10" xfId="7" applyFont="1" applyFill="1" applyBorder="1" applyAlignment="1">
      <alignment horizontal="center" vertical="center" wrapText="1"/>
    </xf>
    <xf numFmtId="0" fontId="31" fillId="2" borderId="10" xfId="7" applyFont="1" applyFill="1" applyBorder="1" applyAlignment="1">
      <alignment vertical="center" wrapText="1"/>
    </xf>
    <xf numFmtId="0" fontId="29" fillId="2" borderId="10" xfId="7" applyFont="1" applyFill="1" applyBorder="1" applyAlignment="1">
      <alignment horizontal="right" wrapText="1"/>
    </xf>
    <xf numFmtId="165" fontId="32" fillId="2" borderId="10" xfId="7" applyNumberFormat="1" applyFont="1" applyFill="1" applyBorder="1" applyAlignment="1">
      <alignment horizontal="right" wrapText="1"/>
    </xf>
    <xf numFmtId="41" fontId="32" fillId="2" borderId="10" xfId="7" applyNumberFormat="1" applyFont="1" applyFill="1" applyBorder="1" applyAlignment="1">
      <alignment horizontal="right" wrapText="1"/>
    </xf>
    <xf numFmtId="41" fontId="31" fillId="2" borderId="11" xfId="7" applyNumberFormat="1" applyFont="1" applyFill="1" applyBorder="1" applyAlignment="1">
      <alignment horizontal="right" wrapText="1"/>
    </xf>
    <xf numFmtId="1" fontId="3" fillId="0" borderId="7" xfId="0" applyNumberFormat="1" applyFont="1" applyBorder="1" applyAlignment="1">
      <alignment horizontal="center" vertical="center" wrapText="1"/>
    </xf>
    <xf numFmtId="41" fontId="12" fillId="0" borderId="35" xfId="0" applyNumberFormat="1" applyFont="1" applyBorder="1" applyAlignment="1">
      <alignment wrapText="1"/>
    </xf>
    <xf numFmtId="0" fontId="8" fillId="2" borderId="5" xfId="0" applyFont="1" applyFill="1" applyBorder="1" applyAlignment="1">
      <alignment horizontal="center" vertical="center" wrapText="1"/>
    </xf>
    <xf numFmtId="167" fontId="5" fillId="2" borderId="0" xfId="0" applyNumberFormat="1" applyFont="1" applyFill="1" applyAlignment="1">
      <alignment vertical="center" wrapText="1"/>
    </xf>
    <xf numFmtId="3" fontId="5" fillId="2" borderId="0" xfId="0" applyNumberFormat="1" applyFont="1" applyFill="1" applyAlignment="1">
      <alignment vertical="center" wrapText="1"/>
    </xf>
    <xf numFmtId="167" fontId="1" fillId="2" borderId="16" xfId="0" applyNumberFormat="1" applyFont="1" applyFill="1" applyBorder="1" applyAlignment="1">
      <alignment horizontal="center" vertical="center" wrapText="1"/>
    </xf>
    <xf numFmtId="3" fontId="1" fillId="2" borderId="16" xfId="0" applyNumberFormat="1" applyFont="1" applyFill="1" applyBorder="1" applyAlignment="1">
      <alignment horizontal="center" vertical="center" wrapText="1"/>
    </xf>
    <xf numFmtId="167" fontId="1" fillId="2" borderId="29" xfId="0" applyNumberFormat="1" applyFont="1" applyFill="1" applyBorder="1" applyAlignment="1">
      <alignment horizontal="center" vertical="center" wrapText="1"/>
    </xf>
    <xf numFmtId="3" fontId="1" fillId="2" borderId="29" xfId="0" applyNumberFormat="1" applyFont="1" applyFill="1" applyBorder="1" applyAlignment="1">
      <alignment horizontal="center" vertical="center" wrapText="1"/>
    </xf>
    <xf numFmtId="0" fontId="1" fillId="2" borderId="46" xfId="0" applyFont="1" applyFill="1" applyBorder="1" applyAlignment="1">
      <alignment vertical="center" wrapText="1"/>
    </xf>
    <xf numFmtId="167" fontId="3" fillId="2" borderId="16" xfId="0" applyNumberFormat="1" applyFont="1" applyFill="1" applyBorder="1" applyAlignment="1">
      <alignment horizontal="right" wrapText="1"/>
    </xf>
    <xf numFmtId="167" fontId="3" fillId="2" borderId="10" xfId="0" applyNumberFormat="1" applyFont="1" applyFill="1" applyBorder="1" applyAlignment="1">
      <alignment horizontal="right"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wrapText="1"/>
    </xf>
    <xf numFmtId="0" fontId="3" fillId="2" borderId="13" xfId="0" applyFont="1" applyFill="1" applyBorder="1" applyAlignment="1">
      <alignment horizontal="left" wrapText="1"/>
    </xf>
    <xf numFmtId="0" fontId="3" fillId="2" borderId="13" xfId="0" applyFont="1" applyFill="1" applyBorder="1" applyAlignment="1">
      <alignment horizontal="right" wrapText="1"/>
    </xf>
    <xf numFmtId="167" fontId="3" fillId="2" borderId="13" xfId="0" applyNumberFormat="1" applyFont="1" applyFill="1" applyBorder="1" applyAlignment="1">
      <alignment horizontal="right" wrapText="1"/>
    </xf>
    <xf numFmtId="4" fontId="3" fillId="2" borderId="13" xfId="0" applyNumberFormat="1" applyFont="1" applyFill="1" applyBorder="1" applyAlignment="1">
      <alignment horizontal="right" wrapText="1"/>
    </xf>
    <xf numFmtId="41" fontId="3" fillId="2" borderId="14" xfId="0" applyNumberFormat="1" applyFont="1" applyFill="1" applyBorder="1" applyAlignment="1">
      <alignment horizontal="right" wrapText="1"/>
    </xf>
    <xf numFmtId="0" fontId="1" fillId="2" borderId="45" xfId="0" applyFont="1" applyFill="1" applyBorder="1" applyAlignment="1">
      <alignment vertical="center" wrapText="1"/>
    </xf>
    <xf numFmtId="0" fontId="1" fillId="2" borderId="44" xfId="0" applyFont="1" applyFill="1" applyBorder="1" applyAlignment="1">
      <alignment vertical="center" wrapText="1"/>
    </xf>
    <xf numFmtId="41" fontId="1" fillId="2" borderId="53" xfId="0" applyNumberFormat="1" applyFont="1" applyFill="1" applyBorder="1" applyAlignment="1">
      <alignment horizontal="right" vertical="center" wrapText="1"/>
    </xf>
    <xf numFmtId="3" fontId="3" fillId="2" borderId="16" xfId="0" applyNumberFormat="1" applyFont="1" applyFill="1" applyBorder="1" applyAlignment="1">
      <alignment horizontal="right" wrapText="1"/>
    </xf>
    <xf numFmtId="49" fontId="10" fillId="2" borderId="10" xfId="0" applyNumberFormat="1" applyFont="1" applyFill="1" applyBorder="1" applyAlignment="1">
      <alignment horizontal="center" vertical="center" wrapText="1"/>
    </xf>
    <xf numFmtId="3" fontId="3" fillId="2" borderId="10" xfId="0" applyNumberFormat="1" applyFont="1" applyFill="1" applyBorder="1" applyAlignment="1">
      <alignment horizontal="right" wrapText="1"/>
    </xf>
    <xf numFmtId="0" fontId="10" fillId="2" borderId="9" xfId="0" applyFont="1" applyFill="1" applyBorder="1" applyAlignment="1">
      <alignment horizontal="center" vertical="center" wrapText="1"/>
    </xf>
    <xf numFmtId="0" fontId="10" fillId="2" borderId="10" xfId="0" applyFont="1" applyFill="1" applyBorder="1" applyAlignment="1">
      <alignment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right" wrapText="1"/>
    </xf>
    <xf numFmtId="167" fontId="3" fillId="2" borderId="38" xfId="0" applyNumberFormat="1" applyFont="1" applyFill="1" applyBorder="1" applyAlignment="1">
      <alignment horizontal="right" wrapText="1"/>
    </xf>
    <xf numFmtId="3" fontId="3" fillId="2" borderId="38" xfId="0" applyNumberFormat="1" applyFont="1" applyFill="1" applyBorder="1" applyAlignment="1">
      <alignment horizontal="right" wrapText="1"/>
    </xf>
    <xf numFmtId="0" fontId="1" fillId="2" borderId="40" xfId="0" applyFont="1" applyFill="1" applyBorder="1" applyAlignment="1">
      <alignment vertical="center" wrapText="1"/>
    </xf>
    <xf numFmtId="167" fontId="9" fillId="2" borderId="5" xfId="0" applyNumberFormat="1" applyFont="1" applyFill="1" applyBorder="1" applyAlignment="1">
      <alignment horizontal="right" wrapText="1"/>
    </xf>
    <xf numFmtId="3" fontId="9" fillId="2" borderId="5" xfId="0" applyNumberFormat="1" applyFont="1" applyFill="1" applyBorder="1" applyAlignment="1">
      <alignment horizontal="right" wrapText="1"/>
    </xf>
    <xf numFmtId="41" fontId="3" fillId="2" borderId="40" xfId="0" applyNumberFormat="1" applyFont="1" applyFill="1" applyBorder="1" applyAlignment="1">
      <alignment horizontal="right" vertical="center" wrapText="1"/>
    </xf>
    <xf numFmtId="0" fontId="10" fillId="2" borderId="8" xfId="0" applyFont="1" applyFill="1" applyBorder="1" applyAlignment="1">
      <alignment horizontal="right" wrapText="1"/>
    </xf>
    <xf numFmtId="167" fontId="3" fillId="2" borderId="8" xfId="0" applyNumberFormat="1" applyFont="1" applyFill="1" applyBorder="1" applyAlignment="1">
      <alignment horizontal="right" wrapText="1"/>
    </xf>
    <xf numFmtId="3" fontId="3" fillId="2" borderId="8" xfId="0" applyNumberFormat="1" applyFont="1" applyFill="1" applyBorder="1" applyAlignment="1">
      <alignment horizontal="right" wrapText="1"/>
    </xf>
    <xf numFmtId="0" fontId="10" fillId="2" borderId="29" xfId="0" applyFont="1" applyFill="1" applyBorder="1" applyAlignment="1">
      <alignment horizontal="right" wrapText="1"/>
    </xf>
    <xf numFmtId="167" fontId="3" fillId="2" borderId="29" xfId="0" applyNumberFormat="1" applyFont="1" applyFill="1" applyBorder="1" applyAlignment="1">
      <alignment horizontal="right" wrapText="1"/>
    </xf>
    <xf numFmtId="41" fontId="1" fillId="2" borderId="35" xfId="0" applyNumberFormat="1" applyFont="1" applyFill="1" applyBorder="1" applyAlignment="1">
      <alignment horizontal="right" wrapText="1"/>
    </xf>
    <xf numFmtId="0" fontId="10" fillId="2" borderId="41" xfId="0" applyFont="1" applyFill="1" applyBorder="1" applyAlignment="1">
      <alignment horizontal="right" wrapText="1"/>
    </xf>
    <xf numFmtId="167" fontId="8" fillId="2" borderId="19" xfId="0" applyNumberFormat="1" applyFont="1" applyFill="1" applyBorder="1" applyAlignment="1">
      <alignment horizontal="right" wrapText="1"/>
    </xf>
    <xf numFmtId="3" fontId="8" fillId="2" borderId="19" xfId="0" applyNumberFormat="1" applyFont="1" applyFill="1" applyBorder="1" applyAlignment="1">
      <alignment horizontal="right" wrapText="1"/>
    </xf>
    <xf numFmtId="167" fontId="3" fillId="0" borderId="10" xfId="0" applyNumberFormat="1" applyFont="1" applyBorder="1" applyAlignment="1">
      <alignment wrapText="1"/>
    </xf>
    <xf numFmtId="3" fontId="3" fillId="0" borderId="10" xfId="0" applyNumberFormat="1" applyFont="1" applyBorder="1" applyAlignment="1" applyProtection="1">
      <alignment horizontal="right" wrapText="1"/>
      <protection locked="0"/>
    </xf>
    <xf numFmtId="0" fontId="3" fillId="0" borderId="10" xfId="0" applyFont="1" applyBorder="1" applyAlignment="1">
      <alignment vertical="center" wrapText="1"/>
    </xf>
    <xf numFmtId="3" fontId="3" fillId="0" borderId="10" xfId="0" applyNumberFormat="1" applyFont="1" applyBorder="1" applyAlignment="1">
      <alignment horizontal="right" wrapText="1"/>
    </xf>
    <xf numFmtId="0" fontId="3" fillId="0" borderId="37" xfId="0" applyFont="1" applyBorder="1" applyAlignment="1">
      <alignment horizontal="center" vertical="center" wrapText="1"/>
    </xf>
    <xf numFmtId="49" fontId="3" fillId="0" borderId="29" xfId="0" applyNumberFormat="1" applyFont="1" applyBorder="1" applyAlignment="1">
      <alignment horizontal="center" vertical="center" wrapText="1"/>
    </xf>
    <xf numFmtId="0" fontId="3" fillId="2" borderId="4" xfId="0" applyFont="1" applyFill="1" applyBorder="1" applyAlignment="1">
      <alignment wrapText="1"/>
    </xf>
    <xf numFmtId="0" fontId="3" fillId="2" borderId="5" xfId="0" applyFont="1" applyFill="1" applyBorder="1" applyAlignment="1">
      <alignment wrapText="1"/>
    </xf>
    <xf numFmtId="167" fontId="10" fillId="2" borderId="19" xfId="0" applyNumberFormat="1" applyFont="1" applyFill="1" applyBorder="1" applyAlignment="1">
      <alignment vertical="center" wrapText="1"/>
    </xf>
    <xf numFmtId="3" fontId="8" fillId="2" borderId="19" xfId="0" applyNumberFormat="1" applyFont="1" applyFill="1" applyBorder="1" applyAlignment="1">
      <alignment horizontal="right" vertical="center" wrapText="1"/>
    </xf>
    <xf numFmtId="1" fontId="6" fillId="2" borderId="16" xfId="0" applyNumberFormat="1"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42" xfId="0" applyFont="1" applyFill="1" applyBorder="1" applyAlignment="1">
      <alignment horizontal="center" vertical="center" wrapText="1"/>
    </xf>
    <xf numFmtId="0" fontId="2" fillId="2" borderId="19" xfId="0" applyFont="1" applyFill="1" applyBorder="1" applyAlignment="1">
      <alignment vertical="top" wrapText="1"/>
    </xf>
    <xf numFmtId="0" fontId="2" fillId="2" borderId="35" xfId="0" applyFont="1" applyFill="1" applyBorder="1" applyAlignment="1">
      <alignment vertical="top" wrapText="1"/>
    </xf>
    <xf numFmtId="0" fontId="9" fillId="2" borderId="10" xfId="0" applyFont="1" applyFill="1" applyBorder="1" applyAlignment="1">
      <alignment horizontal="right" wrapText="1"/>
    </xf>
    <xf numFmtId="41" fontId="3" fillId="2" borderId="10" xfId="0" applyNumberFormat="1" applyFont="1" applyFill="1" applyBorder="1" applyAlignment="1">
      <alignment horizontal="right" vertical="center" wrapText="1"/>
    </xf>
    <xf numFmtId="49" fontId="3" fillId="2" borderId="38" xfId="0" applyNumberFormat="1" applyFont="1" applyFill="1" applyBorder="1" applyAlignment="1">
      <alignment horizontal="center" vertical="center" wrapText="1"/>
    </xf>
    <xf numFmtId="0" fontId="10" fillId="2" borderId="38" xfId="0" applyFont="1" applyFill="1" applyBorder="1" applyAlignment="1">
      <alignment vertical="center" wrapText="1"/>
    </xf>
    <xf numFmtId="0" fontId="10" fillId="2" borderId="38" xfId="0" applyFont="1" applyFill="1" applyBorder="1" applyAlignment="1">
      <alignment horizontal="right" wrapText="1"/>
    </xf>
    <xf numFmtId="41" fontId="3" fillId="2" borderId="39" xfId="0" applyNumberFormat="1" applyFont="1" applyFill="1" applyBorder="1" applyAlignment="1">
      <alignment horizontal="right" wrapText="1"/>
    </xf>
    <xf numFmtId="0" fontId="3" fillId="2" borderId="19" xfId="0" applyFont="1" applyFill="1" applyBorder="1" applyAlignment="1">
      <alignment vertical="center" wrapText="1"/>
    </xf>
    <xf numFmtId="41" fontId="1" fillId="2" borderId="30" xfId="0" applyNumberFormat="1" applyFont="1" applyFill="1" applyBorder="1" applyAlignment="1">
      <alignment horizontal="right" wrapText="1"/>
    </xf>
    <xf numFmtId="3" fontId="3" fillId="2" borderId="18" xfId="0" applyNumberFormat="1" applyFont="1" applyFill="1" applyBorder="1" applyAlignment="1">
      <alignment horizontal="center" vertical="center" wrapText="1"/>
    </xf>
    <xf numFmtId="49" fontId="3" fillId="2" borderId="19" xfId="0" applyNumberFormat="1" applyFont="1" applyFill="1" applyBorder="1" applyAlignment="1">
      <alignment horizontal="center" vertical="center" wrapText="1"/>
    </xf>
    <xf numFmtId="41" fontId="3" fillId="2" borderId="35" xfId="0" applyNumberFormat="1" applyFont="1" applyFill="1" applyBorder="1" applyAlignment="1">
      <alignment horizontal="right" wrapText="1"/>
    </xf>
    <xf numFmtId="3" fontId="3" fillId="2" borderId="49" xfId="0" applyNumberFormat="1" applyFont="1" applyFill="1" applyBorder="1" applyAlignment="1">
      <alignment horizontal="center" vertical="center" wrapText="1"/>
    </xf>
    <xf numFmtId="0" fontId="3" fillId="2" borderId="36"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11" fillId="2" borderId="4" xfId="0" applyFont="1" applyFill="1" applyBorder="1" applyAlignment="1">
      <alignment horizontal="center" vertical="center" wrapText="1"/>
    </xf>
    <xf numFmtId="41" fontId="12" fillId="2" borderId="40" xfId="0" applyNumberFormat="1" applyFont="1" applyFill="1" applyBorder="1" applyAlignment="1">
      <alignment horizontal="right" vertical="center" wrapText="1"/>
    </xf>
    <xf numFmtId="0" fontId="11" fillId="2" borderId="33" xfId="0" applyFont="1" applyFill="1" applyBorder="1" applyAlignment="1">
      <alignment horizontal="center" vertical="center" wrapText="1"/>
    </xf>
    <xf numFmtId="167" fontId="8" fillId="2" borderId="5" xfId="0" applyNumberFormat="1" applyFont="1" applyFill="1" applyBorder="1" applyAlignment="1">
      <alignment horizontal="right" wrapText="1"/>
    </xf>
    <xf numFmtId="3" fontId="8" fillId="2" borderId="5" xfId="0" applyNumberFormat="1" applyFont="1" applyFill="1" applyBorder="1" applyAlignment="1">
      <alignment horizontal="right" wrapText="1"/>
    </xf>
    <xf numFmtId="41" fontId="4" fillId="2" borderId="63" xfId="0" applyNumberFormat="1" applyFont="1" applyFill="1" applyBorder="1" applyAlignment="1">
      <alignment vertical="center" wrapText="1"/>
    </xf>
    <xf numFmtId="0" fontId="8" fillId="2" borderId="27" xfId="0" applyFont="1" applyFill="1" applyBorder="1" applyAlignment="1">
      <alignment horizontal="center" vertical="center" wrapText="1"/>
    </xf>
    <xf numFmtId="0" fontId="1" fillId="2" borderId="20" xfId="0" applyFont="1" applyFill="1" applyBorder="1" applyAlignment="1">
      <alignment vertical="center" wrapText="1"/>
    </xf>
    <xf numFmtId="0" fontId="2" fillId="2" borderId="20" xfId="0" applyFont="1" applyFill="1" applyBorder="1" applyAlignment="1">
      <alignment horizontal="center" vertical="center" wrapText="1"/>
    </xf>
    <xf numFmtId="167" fontId="8" fillId="2" borderId="27" xfId="0" applyNumberFormat="1" applyFont="1" applyFill="1" applyBorder="1" applyAlignment="1">
      <alignment horizontal="right" wrapText="1"/>
    </xf>
    <xf numFmtId="3" fontId="8" fillId="2" borderId="27" xfId="0" applyNumberFormat="1" applyFont="1" applyFill="1" applyBorder="1" applyAlignment="1">
      <alignment horizontal="right" wrapText="1"/>
    </xf>
    <xf numFmtId="1" fontId="3" fillId="2" borderId="10" xfId="0" applyNumberFormat="1" applyFont="1" applyFill="1" applyBorder="1" applyAlignment="1">
      <alignment horizontal="center" vertical="center" wrapText="1"/>
    </xf>
    <xf numFmtId="1" fontId="3" fillId="2" borderId="26" xfId="0" applyNumberFormat="1"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2" borderId="34" xfId="0" applyFont="1" applyFill="1" applyBorder="1" applyAlignment="1">
      <alignment vertical="center" wrapText="1"/>
    </xf>
    <xf numFmtId="0" fontId="10" fillId="2" borderId="34" xfId="0" applyFont="1" applyFill="1" applyBorder="1" applyAlignment="1">
      <alignment horizontal="right" wrapText="1"/>
    </xf>
    <xf numFmtId="167" fontId="3" fillId="2" borderId="34" xfId="0" applyNumberFormat="1" applyFont="1" applyFill="1" applyBorder="1" applyAlignment="1">
      <alignment horizontal="right" wrapText="1"/>
    </xf>
    <xf numFmtId="3" fontId="3" fillId="2" borderId="34" xfId="0" applyNumberFormat="1" applyFont="1" applyFill="1" applyBorder="1" applyAlignment="1">
      <alignment horizontal="right" wrapText="1"/>
    </xf>
    <xf numFmtId="1" fontId="3" fillId="2" borderId="64" xfId="0" applyNumberFormat="1" applyFont="1" applyFill="1" applyBorder="1" applyAlignment="1">
      <alignment horizontal="center" vertical="center" wrapText="1"/>
    </xf>
    <xf numFmtId="0" fontId="3" fillId="2" borderId="54" xfId="0" applyFont="1" applyFill="1" applyBorder="1" applyAlignment="1">
      <alignment horizontal="center" vertical="center" wrapText="1"/>
    </xf>
    <xf numFmtId="0" fontId="3" fillId="2" borderId="54" xfId="0" applyFont="1" applyFill="1" applyBorder="1" applyAlignment="1">
      <alignment vertical="center" wrapText="1"/>
    </xf>
    <xf numFmtId="0" fontId="10" fillId="2" borderId="54" xfId="0" applyFont="1" applyFill="1" applyBorder="1" applyAlignment="1">
      <alignment horizontal="right" wrapText="1"/>
    </xf>
    <xf numFmtId="167" fontId="3" fillId="2" borderId="54" xfId="0" applyNumberFormat="1" applyFont="1" applyFill="1" applyBorder="1" applyAlignment="1">
      <alignment horizontal="right" wrapText="1"/>
    </xf>
    <xf numFmtId="3" fontId="3" fillId="2" borderId="62" xfId="0" applyNumberFormat="1" applyFont="1" applyFill="1" applyBorder="1" applyAlignment="1">
      <alignment horizontal="right" wrapText="1"/>
    </xf>
    <xf numFmtId="41" fontId="3" fillId="2" borderId="55" xfId="0" applyNumberFormat="1" applyFont="1" applyFill="1" applyBorder="1" applyAlignment="1">
      <alignment horizontal="right" wrapText="1"/>
    </xf>
    <xf numFmtId="167" fontId="3" fillId="2" borderId="19" xfId="0" applyNumberFormat="1" applyFont="1" applyFill="1" applyBorder="1" applyAlignment="1">
      <alignment horizontal="right" wrapText="1"/>
    </xf>
    <xf numFmtId="3" fontId="3" fillId="2" borderId="19" xfId="0" applyNumberFormat="1" applyFont="1" applyFill="1" applyBorder="1" applyAlignment="1">
      <alignment horizontal="right" wrapText="1"/>
    </xf>
    <xf numFmtId="0" fontId="3" fillId="2" borderId="29" xfId="0" applyFont="1" applyFill="1" applyBorder="1" applyAlignment="1">
      <alignment vertical="center" wrapText="1"/>
    </xf>
    <xf numFmtId="41" fontId="3" fillId="2" borderId="24" xfId="0" applyNumberFormat="1" applyFont="1" applyFill="1" applyBorder="1" applyAlignment="1">
      <alignment horizontal="right" wrapText="1"/>
    </xf>
    <xf numFmtId="2" fontId="1" fillId="2" borderId="0" xfId="0" applyNumberFormat="1" applyFont="1" applyFill="1" applyAlignment="1">
      <alignment horizontal="left" vertical="center" wrapText="1"/>
    </xf>
    <xf numFmtId="167" fontId="12" fillId="2" borderId="0" xfId="0" applyNumberFormat="1" applyFont="1" applyFill="1" applyAlignment="1">
      <alignment horizontal="center" vertical="center" wrapText="1"/>
    </xf>
    <xf numFmtId="3" fontId="11" fillId="2" borderId="0" xfId="0" applyNumberFormat="1" applyFont="1" applyFill="1" applyAlignment="1">
      <alignment horizontal="right" vertical="center" wrapText="1"/>
    </xf>
    <xf numFmtId="167" fontId="1" fillId="2" borderId="10" xfId="0" applyNumberFormat="1" applyFont="1" applyFill="1" applyBorder="1" applyAlignment="1">
      <alignment horizontal="left" vertical="center" wrapText="1"/>
    </xf>
    <xf numFmtId="41" fontId="1" fillId="2" borderId="11" xfId="0" applyNumberFormat="1" applyFont="1" applyFill="1" applyBorder="1" applyAlignment="1">
      <alignment horizontal="right" wrapText="1"/>
    </xf>
    <xf numFmtId="3" fontId="1" fillId="2" borderId="10" xfId="0" applyNumberFormat="1" applyFont="1" applyFill="1" applyBorder="1" applyAlignment="1">
      <alignment horizontal="right" vertical="center" wrapText="1"/>
    </xf>
    <xf numFmtId="41" fontId="1" fillId="2" borderId="11" xfId="0" applyNumberFormat="1" applyFont="1" applyFill="1" applyBorder="1" applyAlignment="1">
      <alignment horizontal="right" vertical="center" wrapText="1"/>
    </xf>
    <xf numFmtId="167" fontId="1" fillId="2" borderId="10" xfId="0" applyNumberFormat="1" applyFont="1" applyFill="1" applyBorder="1" applyAlignment="1">
      <alignment vertical="center" wrapText="1"/>
    </xf>
    <xf numFmtId="3" fontId="1" fillId="2" borderId="10" xfId="0" applyNumberFormat="1" applyFont="1" applyFill="1" applyBorder="1" applyAlignment="1">
      <alignment vertical="center" wrapText="1"/>
    </xf>
    <xf numFmtId="0" fontId="3" fillId="2" borderId="28" xfId="0" applyFont="1" applyFill="1" applyBorder="1" applyAlignment="1">
      <alignment vertical="center" wrapText="1"/>
    </xf>
    <xf numFmtId="2" fontId="1" fillId="2" borderId="29" xfId="0" applyNumberFormat="1" applyFont="1" applyFill="1" applyBorder="1" applyAlignment="1">
      <alignment horizontal="left" vertical="center" wrapText="1"/>
    </xf>
    <xf numFmtId="167" fontId="1" fillId="2" borderId="29" xfId="0" applyNumberFormat="1" applyFont="1" applyFill="1" applyBorder="1" applyAlignment="1">
      <alignment horizontal="left" vertical="center" wrapText="1"/>
    </xf>
    <xf numFmtId="3" fontId="1" fillId="2" borderId="29" xfId="0" applyNumberFormat="1" applyFont="1" applyFill="1" applyBorder="1" applyAlignment="1">
      <alignment horizontal="left" vertical="center" wrapText="1"/>
    </xf>
    <xf numFmtId="41" fontId="1" fillId="2" borderId="30" xfId="0" applyNumberFormat="1" applyFont="1" applyFill="1" applyBorder="1" applyAlignment="1">
      <alignment vertical="center" wrapText="1"/>
    </xf>
    <xf numFmtId="41" fontId="1" fillId="2" borderId="35" xfId="0" applyNumberFormat="1" applyFont="1" applyFill="1" applyBorder="1" applyAlignment="1">
      <alignment vertical="center" wrapText="1"/>
    </xf>
    <xf numFmtId="41" fontId="3" fillId="2" borderId="0" xfId="0" applyNumberFormat="1" applyFont="1" applyFill="1" applyAlignment="1">
      <alignment vertical="center" wrapText="1"/>
    </xf>
    <xf numFmtId="167" fontId="12" fillId="0" borderId="0" xfId="0" applyNumberFormat="1" applyFont="1" applyAlignment="1">
      <alignment horizontal="center" vertical="center" wrapText="1"/>
    </xf>
    <xf numFmtId="3" fontId="11" fillId="0" borderId="0" xfId="0" applyNumberFormat="1" applyFont="1" applyAlignment="1">
      <alignment horizontal="right" vertical="center" wrapText="1"/>
    </xf>
    <xf numFmtId="41" fontId="1" fillId="2" borderId="0" xfId="0" applyNumberFormat="1" applyFont="1" applyFill="1" applyAlignment="1">
      <alignment vertical="center" wrapText="1"/>
    </xf>
    <xf numFmtId="0" fontId="1" fillId="2" borderId="41" xfId="0" applyFont="1" applyFill="1" applyBorder="1" applyAlignment="1">
      <alignment vertical="center" wrapText="1"/>
    </xf>
    <xf numFmtId="41" fontId="3" fillId="0" borderId="8" xfId="0" applyNumberFormat="1" applyFont="1" applyBorder="1" applyAlignment="1">
      <alignment horizontal="right" wrapText="1"/>
    </xf>
    <xf numFmtId="41" fontId="3" fillId="0" borderId="10" xfId="0" applyNumberFormat="1" applyFont="1" applyBorder="1" applyAlignment="1">
      <alignment horizontal="right" wrapText="1"/>
    </xf>
    <xf numFmtId="167" fontId="10" fillId="2" borderId="10" xfId="0" applyNumberFormat="1" applyFont="1" applyFill="1" applyBorder="1" applyAlignment="1">
      <alignment horizontal="right" wrapText="1"/>
    </xf>
    <xf numFmtId="3" fontId="10" fillId="2" borderId="10" xfId="0" applyNumberFormat="1" applyFont="1" applyFill="1" applyBorder="1" applyAlignment="1">
      <alignment horizontal="right" wrapText="1"/>
    </xf>
    <xf numFmtId="41" fontId="10" fillId="2" borderId="30" xfId="0" applyNumberFormat="1" applyFont="1" applyFill="1" applyBorder="1" applyAlignment="1">
      <alignment horizontal="right" wrapText="1"/>
    </xf>
    <xf numFmtId="41" fontId="3" fillId="2" borderId="52" xfId="0" applyNumberFormat="1" applyFont="1" applyFill="1" applyBorder="1"/>
    <xf numFmtId="41" fontId="3" fillId="2" borderId="51" xfId="0" applyNumberFormat="1" applyFont="1" applyFill="1" applyBorder="1"/>
    <xf numFmtId="41" fontId="4" fillId="0" borderId="40" xfId="0" applyNumberFormat="1" applyFont="1" applyBorder="1"/>
    <xf numFmtId="0" fontId="10" fillId="0" borderId="10" xfId="0" applyFont="1" applyBorder="1" applyAlignment="1">
      <alignment horizontal="center" vertical="top" wrapText="1"/>
    </xf>
    <xf numFmtId="0" fontId="10" fillId="2" borderId="10" xfId="0" applyFont="1" applyFill="1" applyBorder="1" applyAlignment="1">
      <alignment horizontal="left" vertical="top" wrapText="1"/>
    </xf>
    <xf numFmtId="3" fontId="10" fillId="2" borderId="29" xfId="0" applyNumberFormat="1" applyFont="1" applyFill="1" applyBorder="1" applyAlignment="1">
      <alignment horizontal="right" wrapText="1"/>
    </xf>
    <xf numFmtId="0" fontId="35" fillId="0" borderId="10" xfId="0" applyFont="1" applyBorder="1" applyAlignment="1">
      <alignment horizontal="center" vertical="center"/>
    </xf>
    <xf numFmtId="3" fontId="3" fillId="0" borderId="29" xfId="0" applyNumberFormat="1" applyFont="1" applyBorder="1" applyAlignment="1">
      <alignment horizontal="right" wrapText="1"/>
    </xf>
    <xf numFmtId="4" fontId="3" fillId="0" borderId="8" xfId="0" applyNumberFormat="1" applyFont="1" applyBorder="1" applyAlignment="1">
      <alignment horizontal="right" wrapText="1"/>
    </xf>
    <xf numFmtId="41" fontId="3" fillId="0" borderId="11" xfId="0" applyNumberFormat="1" applyFont="1" applyBorder="1" applyAlignment="1">
      <alignment horizontal="right" wrapText="1"/>
    </xf>
    <xf numFmtId="4" fontId="3" fillId="0" borderId="29" xfId="0" applyNumberFormat="1" applyFont="1" applyBorder="1" applyAlignment="1">
      <alignment horizontal="right" wrapText="1"/>
    </xf>
    <xf numFmtId="4" fontId="3" fillId="0" borderId="10" xfId="0" applyNumberFormat="1" applyFont="1" applyBorder="1" applyAlignment="1">
      <alignment horizontal="right" wrapText="1"/>
    </xf>
    <xf numFmtId="0" fontId="1" fillId="2" borderId="8" xfId="0" applyFont="1" applyFill="1" applyBorder="1" applyAlignment="1">
      <alignment vertical="center" wrapText="1"/>
    </xf>
    <xf numFmtId="0" fontId="2" fillId="2" borderId="10" xfId="0" applyFont="1" applyFill="1" applyBorder="1" applyAlignment="1">
      <alignment vertical="top" wrapText="1"/>
    </xf>
    <xf numFmtId="0" fontId="1" fillId="2" borderId="10" xfId="0" applyFont="1" applyFill="1" applyBorder="1" applyAlignment="1">
      <alignment vertical="center" wrapText="1"/>
    </xf>
    <xf numFmtId="41" fontId="1" fillId="2" borderId="29" xfId="0" applyNumberFormat="1" applyFont="1" applyFill="1" applyBorder="1" applyAlignment="1">
      <alignment horizontal="right" wrapText="1"/>
    </xf>
    <xf numFmtId="0" fontId="3" fillId="2" borderId="42" xfId="0" applyFont="1" applyFill="1" applyBorder="1" applyAlignment="1">
      <alignment horizontal="right" wrapText="1"/>
    </xf>
    <xf numFmtId="0" fontId="1" fillId="2" borderId="40" xfId="0" applyFont="1" applyFill="1" applyBorder="1" applyAlignment="1">
      <alignment wrapText="1"/>
    </xf>
    <xf numFmtId="41" fontId="1" fillId="2" borderId="11" xfId="0" applyNumberFormat="1" applyFont="1" applyFill="1" applyBorder="1" applyAlignment="1">
      <alignment vertical="center" wrapText="1"/>
    </xf>
    <xf numFmtId="41" fontId="1" fillId="2" borderId="14" xfId="0" applyNumberFormat="1" applyFont="1" applyFill="1" applyBorder="1" applyAlignment="1">
      <alignment horizontal="right" vertical="center" wrapText="1"/>
    </xf>
    <xf numFmtId="0" fontId="1" fillId="2" borderId="23" xfId="0" applyFont="1" applyFill="1" applyBorder="1" applyAlignment="1">
      <alignment wrapText="1"/>
    </xf>
    <xf numFmtId="41" fontId="1" fillId="2" borderId="40" xfId="0" applyNumberFormat="1" applyFont="1" applyFill="1" applyBorder="1" applyAlignment="1">
      <alignment vertical="center" wrapText="1"/>
    </xf>
    <xf numFmtId="0" fontId="28" fillId="2" borderId="52" xfId="7" applyFont="1" applyFill="1" applyBorder="1" applyAlignment="1">
      <alignment horizontal="center" vertical="center" wrapText="1"/>
    </xf>
    <xf numFmtId="164" fontId="3" fillId="2" borderId="29" xfId="0" applyNumberFormat="1" applyFont="1" applyFill="1" applyBorder="1" applyAlignment="1">
      <alignment horizontal="right" wrapText="1"/>
    </xf>
    <xf numFmtId="0" fontId="1" fillId="2" borderId="7" xfId="0" applyFont="1" applyFill="1" applyBorder="1" applyAlignment="1">
      <alignment horizontal="center" vertical="center" wrapText="1"/>
    </xf>
    <xf numFmtId="2" fontId="1" fillId="2" borderId="8" xfId="0" applyNumberFormat="1" applyFont="1" applyFill="1" applyBorder="1" applyAlignment="1">
      <alignment horizontal="left" vertical="center" wrapText="1"/>
    </xf>
    <xf numFmtId="167" fontId="1" fillId="2" borderId="8" xfId="0" applyNumberFormat="1" applyFont="1" applyFill="1" applyBorder="1" applyAlignment="1">
      <alignment horizontal="left" vertical="center" wrapText="1"/>
    </xf>
    <xf numFmtId="3" fontId="1" fillId="2" borderId="8" xfId="0" applyNumberFormat="1" applyFont="1" applyFill="1" applyBorder="1" applyAlignment="1">
      <alignment horizontal="left" vertical="center" wrapText="1"/>
    </xf>
    <xf numFmtId="41" fontId="1" fillId="2" borderId="31" xfId="0" applyNumberFormat="1" applyFont="1" applyFill="1" applyBorder="1" applyAlignment="1">
      <alignment horizontal="right" wrapText="1"/>
    </xf>
    <xf numFmtId="0" fontId="3" fillId="2" borderId="19" xfId="0" applyFont="1" applyFill="1" applyBorder="1" applyAlignment="1">
      <alignment horizontal="center" vertical="center" wrapText="1"/>
    </xf>
    <xf numFmtId="43" fontId="3" fillId="2" borderId="29" xfId="0" applyNumberFormat="1" applyFont="1" applyFill="1" applyBorder="1" applyAlignment="1">
      <alignment horizontal="right" wrapText="1"/>
    </xf>
    <xf numFmtId="0" fontId="3" fillId="2" borderId="34" xfId="0" applyFont="1" applyFill="1" applyBorder="1" applyAlignment="1">
      <alignment horizontal="right" wrapText="1"/>
    </xf>
    <xf numFmtId="43" fontId="3" fillId="2" borderId="34" xfId="0" applyNumberFormat="1" applyFont="1" applyFill="1" applyBorder="1" applyAlignment="1">
      <alignment horizontal="right" wrapText="1"/>
    </xf>
    <xf numFmtId="41" fontId="10" fillId="2" borderId="29" xfId="0" applyNumberFormat="1" applyFont="1" applyFill="1" applyBorder="1" applyAlignment="1">
      <alignment horizontal="right" wrapText="1"/>
    </xf>
    <xf numFmtId="0" fontId="3" fillId="2" borderId="8" xfId="0" applyFont="1" applyFill="1" applyBorder="1" applyAlignment="1">
      <alignment horizontal="left" wrapText="1"/>
    </xf>
    <xf numFmtId="167" fontId="3" fillId="2" borderId="6" xfId="0" applyNumberFormat="1" applyFont="1" applyFill="1" applyBorder="1" applyAlignment="1">
      <alignment vertical="center" wrapText="1"/>
    </xf>
    <xf numFmtId="3" fontId="0" fillId="2" borderId="19" xfId="0" applyNumberFormat="1" applyFill="1" applyBorder="1" applyAlignment="1">
      <alignment wrapText="1"/>
    </xf>
    <xf numFmtId="167" fontId="2" fillId="2" borderId="19" xfId="0" applyNumberFormat="1" applyFont="1" applyFill="1" applyBorder="1" applyAlignment="1">
      <alignment vertical="top" wrapText="1"/>
    </xf>
    <xf numFmtId="3" fontId="2" fillId="2" borderId="19" xfId="0" applyNumberFormat="1" applyFont="1" applyFill="1" applyBorder="1" applyAlignment="1">
      <alignment vertical="top" wrapText="1"/>
    </xf>
    <xf numFmtId="41" fontId="3" fillId="2" borderId="21" xfId="0" applyNumberFormat="1" applyFont="1" applyFill="1" applyBorder="1" applyAlignment="1">
      <alignment horizontal="right" wrapText="1"/>
    </xf>
    <xf numFmtId="0" fontId="3" fillId="0" borderId="38" xfId="0" applyFont="1" applyBorder="1" applyAlignment="1">
      <alignment horizontal="right" wrapText="1"/>
    </xf>
    <xf numFmtId="4" fontId="3" fillId="2" borderId="38" xfId="0" applyNumberFormat="1" applyFont="1" applyFill="1" applyBorder="1" applyAlignment="1">
      <alignment horizontal="right"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8" fillId="2" borderId="1" xfId="0" applyFont="1" applyFill="1" applyBorder="1" applyAlignment="1">
      <alignment horizontal="left" vertical="top" wrapText="1"/>
    </xf>
    <xf numFmtId="0" fontId="8" fillId="2" borderId="2" xfId="0" applyFont="1" applyFill="1" applyBorder="1" applyAlignment="1">
      <alignment horizontal="left" vertical="top" wrapText="1"/>
    </xf>
    <xf numFmtId="41" fontId="8" fillId="2" borderId="3" xfId="0" applyNumberFormat="1" applyFont="1" applyFill="1" applyBorder="1" applyAlignment="1">
      <alignment horizontal="left" vertical="top"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41" fontId="1" fillId="2" borderId="6" xfId="0" applyNumberFormat="1" applyFont="1" applyFill="1" applyBorder="1" applyAlignment="1">
      <alignment horizontal="center" vertical="center" wrapText="1"/>
    </xf>
    <xf numFmtId="0" fontId="19" fillId="2" borderId="4" xfId="0" applyFont="1" applyFill="1" applyBorder="1" applyAlignment="1">
      <alignment horizontal="center" vertical="top" wrapText="1"/>
    </xf>
    <xf numFmtId="0" fontId="19" fillId="2" borderId="5" xfId="0" applyFont="1" applyFill="1" applyBorder="1" applyAlignment="1">
      <alignment horizontal="center" vertical="top" wrapText="1"/>
    </xf>
    <xf numFmtId="0" fontId="19" fillId="2" borderId="6" xfId="0" applyFont="1" applyFill="1" applyBorder="1" applyAlignment="1">
      <alignment horizontal="center" vertical="top" wrapText="1"/>
    </xf>
    <xf numFmtId="0" fontId="1" fillId="2" borderId="6" xfId="0" applyFont="1" applyFill="1" applyBorder="1" applyAlignment="1">
      <alignment horizontal="center" vertical="center" wrapText="1"/>
    </xf>
    <xf numFmtId="0" fontId="3" fillId="0" borderId="57" xfId="0" applyFont="1" applyBorder="1" applyAlignment="1">
      <alignment horizontal="left" vertical="top" wrapText="1"/>
    </xf>
    <xf numFmtId="0" fontId="3" fillId="0" borderId="58" xfId="0" applyFont="1" applyBorder="1" applyAlignment="1">
      <alignment vertical="top"/>
    </xf>
    <xf numFmtId="0" fontId="3" fillId="0" borderId="59" xfId="0" applyFont="1" applyBorder="1" applyAlignment="1">
      <alignment vertical="top"/>
    </xf>
    <xf numFmtId="0" fontId="3" fillId="0" borderId="52" xfId="0" applyFont="1" applyBorder="1" applyAlignment="1">
      <alignment horizontal="left" vertical="top" wrapText="1"/>
    </xf>
    <xf numFmtId="0" fontId="3" fillId="0" borderId="50" xfId="0" applyFont="1" applyBorder="1" applyAlignment="1">
      <alignment horizontal="left" vertical="top" wrapText="1"/>
    </xf>
    <xf numFmtId="0" fontId="3" fillId="0" borderId="56" xfId="0" applyFont="1" applyBorder="1" applyAlignment="1">
      <alignment horizontal="left" vertical="top" wrapText="1"/>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6" xfId="0" applyFont="1" applyFill="1" applyBorder="1" applyAlignment="1">
      <alignment horizontal="left" vertical="top" wrapText="1"/>
    </xf>
    <xf numFmtId="0" fontId="3" fillId="0" borderId="52" xfId="0" applyFont="1" applyBorder="1" applyAlignment="1">
      <alignment horizontal="left" vertical="center" wrapText="1"/>
    </xf>
    <xf numFmtId="0" fontId="3" fillId="0" borderId="50" xfId="0" applyFont="1" applyBorder="1" applyAlignment="1">
      <alignment horizontal="left" vertical="center" wrapText="1"/>
    </xf>
    <xf numFmtId="0" fontId="3" fillId="0" borderId="56" xfId="0" applyFont="1" applyBorder="1" applyAlignment="1">
      <alignment horizontal="left" vertical="center" wrapText="1"/>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1" fillId="2" borderId="4" xfId="0" applyFont="1" applyFill="1" applyBorder="1" applyAlignment="1">
      <alignment horizontal="right" wrapText="1"/>
    </xf>
    <xf numFmtId="0" fontId="1" fillId="2" borderId="5" xfId="0" applyFont="1" applyFill="1" applyBorder="1" applyAlignment="1">
      <alignment horizontal="right" wrapText="1"/>
    </xf>
    <xf numFmtId="0" fontId="1" fillId="2" borderId="6" xfId="0" applyFont="1" applyFill="1" applyBorder="1" applyAlignment="1">
      <alignment horizontal="right" wrapText="1"/>
    </xf>
    <xf numFmtId="0" fontId="1" fillId="2" borderId="5" xfId="0" applyFont="1" applyFill="1" applyBorder="1" applyAlignment="1">
      <alignment horizontal="right" vertical="center" wrapText="1"/>
    </xf>
    <xf numFmtId="0" fontId="1" fillId="2" borderId="6" xfId="0" applyFont="1" applyFill="1" applyBorder="1" applyAlignment="1">
      <alignment horizontal="right" vertical="center" wrapText="1"/>
    </xf>
    <xf numFmtId="2" fontId="33" fillId="0" borderId="41" xfId="0" applyNumberFormat="1" applyFont="1" applyBorder="1" applyAlignment="1">
      <alignment horizontal="left"/>
    </xf>
    <xf numFmtId="2" fontId="33" fillId="0" borderId="5" xfId="0" applyNumberFormat="1" applyFont="1" applyBorder="1" applyAlignment="1">
      <alignment horizontal="left"/>
    </xf>
    <xf numFmtId="2" fontId="33" fillId="0" borderId="42" xfId="0" applyNumberFormat="1" applyFont="1" applyBorder="1" applyAlignment="1">
      <alignment horizontal="left"/>
    </xf>
    <xf numFmtId="0" fontId="1" fillId="2" borderId="45" xfId="0" applyFont="1" applyFill="1" applyBorder="1" applyAlignment="1">
      <alignment horizontal="right" wrapText="1"/>
    </xf>
    <xf numFmtId="0" fontId="1" fillId="2" borderId="44" xfId="0" applyFont="1" applyFill="1" applyBorder="1" applyAlignment="1">
      <alignment horizontal="right" wrapText="1"/>
    </xf>
    <xf numFmtId="0" fontId="1" fillId="2" borderId="60" xfId="0" applyFont="1" applyFill="1" applyBorder="1" applyAlignment="1">
      <alignment horizontal="right" wrapText="1"/>
    </xf>
    <xf numFmtId="2" fontId="3" fillId="2" borderId="36" xfId="0" applyNumberFormat="1" applyFont="1" applyFill="1" applyBorder="1" applyAlignment="1">
      <alignment horizontal="right" wrapText="1"/>
    </xf>
    <xf numFmtId="2" fontId="3" fillId="2" borderId="0" xfId="0" applyNumberFormat="1" applyFont="1" applyFill="1" applyAlignment="1">
      <alignment horizontal="right" wrapText="1"/>
    </xf>
    <xf numFmtId="2" fontId="3" fillId="2" borderId="47" xfId="0" applyNumberFormat="1" applyFont="1" applyFill="1" applyBorder="1" applyAlignment="1">
      <alignment horizontal="right" wrapText="1"/>
    </xf>
    <xf numFmtId="3" fontId="3" fillId="2" borderId="61" xfId="0" applyNumberFormat="1" applyFont="1" applyFill="1" applyBorder="1" applyAlignment="1">
      <alignment horizontal="right" vertical="center" wrapText="1"/>
    </xf>
    <xf numFmtId="3" fontId="3" fillId="2" borderId="54" xfId="0" applyNumberFormat="1" applyFont="1" applyFill="1" applyBorder="1" applyAlignment="1">
      <alignment horizontal="right" vertical="center" wrapText="1"/>
    </xf>
    <xf numFmtId="3" fontId="3" fillId="2" borderId="62" xfId="0" applyNumberFormat="1" applyFont="1" applyFill="1" applyBorder="1" applyAlignment="1">
      <alignment horizontal="right" vertical="center" wrapText="1"/>
    </xf>
    <xf numFmtId="0" fontId="1" fillId="0" borderId="29" xfId="0" applyFont="1" applyBorder="1" applyAlignment="1">
      <alignment horizontal="right" wrapText="1"/>
    </xf>
    <xf numFmtId="0" fontId="12" fillId="2" borderId="4" xfId="0" applyFont="1" applyFill="1" applyBorder="1" applyAlignment="1">
      <alignment horizontal="right" wrapText="1" indent="1"/>
    </xf>
    <xf numFmtId="0" fontId="12" fillId="2" borderId="5" xfId="0" applyFont="1" applyFill="1" applyBorder="1" applyAlignment="1">
      <alignment horizontal="right" wrapText="1" indent="1"/>
    </xf>
    <xf numFmtId="0" fontId="12" fillId="2" borderId="6" xfId="0" applyFont="1" applyFill="1" applyBorder="1" applyAlignment="1">
      <alignment horizontal="right" wrapText="1" indent="1"/>
    </xf>
    <xf numFmtId="2" fontId="3" fillId="2" borderId="4" xfId="0" applyNumberFormat="1" applyFont="1" applyFill="1" applyBorder="1" applyAlignment="1">
      <alignment horizontal="right" wrapText="1"/>
    </xf>
    <xf numFmtId="2" fontId="3" fillId="2" borderId="5" xfId="0" applyNumberFormat="1" applyFont="1" applyFill="1" applyBorder="1" applyAlignment="1">
      <alignment horizontal="right" wrapText="1"/>
    </xf>
    <xf numFmtId="2" fontId="3" fillId="2" borderId="42" xfId="0" applyNumberFormat="1" applyFont="1" applyFill="1" applyBorder="1" applyAlignment="1">
      <alignment horizontal="right" wrapText="1"/>
    </xf>
    <xf numFmtId="2" fontId="8" fillId="2" borderId="19" xfId="0" applyNumberFormat="1" applyFont="1" applyFill="1" applyBorder="1" applyAlignment="1">
      <alignment horizontal="left" vertical="top" wrapText="1"/>
    </xf>
    <xf numFmtId="49" fontId="8" fillId="0" borderId="41" xfId="0" applyNumberFormat="1" applyFont="1" applyBorder="1" applyAlignment="1">
      <alignment horizontal="center" vertical="top" wrapText="1"/>
    </xf>
    <xf numFmtId="49" fontId="8" fillId="0" borderId="5" xfId="0" applyNumberFormat="1" applyFont="1" applyBorder="1" applyAlignment="1">
      <alignment horizontal="center" vertical="top" wrapText="1"/>
    </xf>
    <xf numFmtId="49" fontId="8" fillId="0" borderId="6" xfId="0" applyNumberFormat="1" applyFont="1" applyBorder="1" applyAlignment="1">
      <alignment horizontal="center" vertical="top" wrapText="1"/>
    </xf>
    <xf numFmtId="2" fontId="8" fillId="2" borderId="25" xfId="0" applyNumberFormat="1" applyFont="1" applyFill="1" applyBorder="1" applyAlignment="1">
      <alignment horizontal="left" vertical="top" wrapText="1"/>
    </xf>
    <xf numFmtId="2" fontId="8" fillId="2" borderId="27" xfId="0" applyNumberFormat="1" applyFont="1" applyFill="1" applyBorder="1" applyAlignment="1">
      <alignment horizontal="left" vertical="top" wrapText="1"/>
    </xf>
    <xf numFmtId="2" fontId="8" fillId="2" borderId="23" xfId="0" applyNumberFormat="1" applyFont="1" applyFill="1" applyBorder="1" applyAlignment="1">
      <alignment horizontal="left" vertical="top" wrapText="1"/>
    </xf>
    <xf numFmtId="0" fontId="1" fillId="2" borderId="19" xfId="0" applyFont="1" applyFill="1" applyBorder="1" applyAlignment="1">
      <alignment horizontal="center" vertical="center" wrapText="1"/>
    </xf>
    <xf numFmtId="0" fontId="1" fillId="2" borderId="4" xfId="0" applyFont="1" applyFill="1" applyBorder="1" applyAlignment="1">
      <alignment horizontal="right" vertical="center" wrapText="1"/>
    </xf>
    <xf numFmtId="0" fontId="1" fillId="2" borderId="42" xfId="0" applyFont="1" applyFill="1" applyBorder="1" applyAlignment="1">
      <alignment horizontal="right" vertical="center" wrapText="1"/>
    </xf>
    <xf numFmtId="0" fontId="1" fillId="2" borderId="0" xfId="0" applyFont="1" applyFill="1" applyAlignment="1">
      <alignment horizontal="left" vertical="center" wrapText="1"/>
    </xf>
    <xf numFmtId="0" fontId="1" fillId="2" borderId="24" xfId="0" applyFont="1" applyFill="1" applyBorder="1" applyAlignment="1">
      <alignment horizontal="left" vertical="center" wrapText="1"/>
    </xf>
    <xf numFmtId="0" fontId="3" fillId="0" borderId="16" xfId="0" applyFont="1" applyBorder="1" applyAlignment="1">
      <alignment horizontal="left" vertical="top" wrapText="1"/>
    </xf>
    <xf numFmtId="0" fontId="3" fillId="0" borderId="16" xfId="0" applyFont="1" applyBorder="1" applyAlignment="1">
      <alignment vertical="top"/>
    </xf>
    <xf numFmtId="0" fontId="3" fillId="0" borderId="17" xfId="0" applyFont="1" applyBorder="1" applyAlignment="1">
      <alignment vertical="top"/>
    </xf>
    <xf numFmtId="0" fontId="1" fillId="2" borderId="12" xfId="0" applyFont="1" applyFill="1" applyBorder="1" applyAlignment="1">
      <alignment horizontal="right" vertical="center" wrapText="1"/>
    </xf>
    <xf numFmtId="0" fontId="1" fillId="2" borderId="13" xfId="0" applyFont="1" applyFill="1" applyBorder="1" applyAlignment="1">
      <alignment horizontal="right" vertical="center" wrapText="1"/>
    </xf>
    <xf numFmtId="0" fontId="1" fillId="2" borderId="1" xfId="0" applyFont="1" applyFill="1" applyBorder="1" applyAlignment="1">
      <alignment horizontal="left" vertical="top" wrapText="1"/>
    </xf>
    <xf numFmtId="0" fontId="1" fillId="2" borderId="2" xfId="0" applyFont="1" applyFill="1" applyBorder="1" applyAlignment="1">
      <alignment horizontal="left" vertical="top" wrapText="1"/>
    </xf>
    <xf numFmtId="41" fontId="1" fillId="2" borderId="3" xfId="0" applyNumberFormat="1" applyFont="1" applyFill="1" applyBorder="1" applyAlignment="1">
      <alignment horizontal="left" vertical="top" wrapText="1"/>
    </xf>
    <xf numFmtId="0" fontId="11" fillId="2" borderId="4" xfId="0" applyFont="1" applyFill="1" applyBorder="1" applyAlignment="1">
      <alignment horizontal="center" vertical="top" wrapText="1"/>
    </xf>
    <xf numFmtId="0" fontId="11" fillId="2" borderId="5" xfId="0" applyFont="1" applyFill="1" applyBorder="1" applyAlignment="1">
      <alignment horizontal="center" vertical="top" wrapText="1"/>
    </xf>
    <xf numFmtId="0" fontId="11" fillId="2" borderId="6" xfId="0" applyFont="1" applyFill="1" applyBorder="1" applyAlignment="1">
      <alignment horizontal="center" vertical="top" wrapText="1"/>
    </xf>
    <xf numFmtId="0" fontId="3" fillId="2" borderId="5" xfId="0" applyFont="1" applyFill="1" applyBorder="1" applyAlignment="1">
      <alignment horizontal="right" vertical="center" wrapText="1"/>
    </xf>
    <xf numFmtId="0" fontId="3" fillId="2" borderId="6" xfId="0" applyFont="1" applyFill="1" applyBorder="1" applyAlignment="1">
      <alignment horizontal="right" vertical="center" wrapText="1"/>
    </xf>
    <xf numFmtId="2" fontId="1" fillId="2" borderId="16" xfId="0" applyNumberFormat="1" applyFont="1" applyFill="1" applyBorder="1" applyAlignment="1">
      <alignment horizontal="left" vertical="top" wrapText="1"/>
    </xf>
    <xf numFmtId="2" fontId="3" fillId="2" borderId="45" xfId="0" applyNumberFormat="1" applyFont="1" applyFill="1" applyBorder="1" applyAlignment="1">
      <alignment horizontal="right" wrapText="1"/>
    </xf>
    <xf numFmtId="2" fontId="3" fillId="2" borderId="44" xfId="0" applyNumberFormat="1" applyFont="1" applyFill="1" applyBorder="1" applyAlignment="1">
      <alignment horizontal="right" wrapText="1"/>
    </xf>
    <xf numFmtId="2" fontId="3" fillId="2" borderId="43" xfId="0" applyNumberFormat="1" applyFont="1" applyFill="1" applyBorder="1" applyAlignment="1">
      <alignment horizontal="right" wrapText="1"/>
    </xf>
    <xf numFmtId="0" fontId="3" fillId="2" borderId="4" xfId="0" applyFont="1" applyFill="1" applyBorder="1" applyAlignment="1">
      <alignment horizontal="right" wrapText="1"/>
    </xf>
    <xf numFmtId="0" fontId="3" fillId="2" borderId="5" xfId="0" applyFont="1" applyFill="1" applyBorder="1" applyAlignment="1">
      <alignment horizontal="right" wrapText="1"/>
    </xf>
    <xf numFmtId="0" fontId="3" fillId="2" borderId="6" xfId="0" applyFont="1" applyFill="1" applyBorder="1" applyAlignment="1">
      <alignment horizontal="right" wrapText="1"/>
    </xf>
    <xf numFmtId="0" fontId="3" fillId="2" borderId="4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41" xfId="0" applyFont="1" applyFill="1" applyBorder="1" applyAlignment="1">
      <alignment horizontal="right" vertical="center" wrapText="1"/>
    </xf>
    <xf numFmtId="0" fontId="3" fillId="2" borderId="42" xfId="0" applyFont="1" applyFill="1" applyBorder="1" applyAlignment="1">
      <alignment horizontal="right" vertical="center" wrapText="1"/>
    </xf>
    <xf numFmtId="0" fontId="31" fillId="2" borderId="4" xfId="7" applyFont="1" applyFill="1" applyBorder="1" applyAlignment="1">
      <alignment horizontal="left" vertical="center" wrapText="1"/>
    </xf>
    <xf numFmtId="0" fontId="31" fillId="2" borderId="5" xfId="7" applyFont="1" applyFill="1" applyBorder="1" applyAlignment="1">
      <alignment horizontal="left" vertical="center" wrapText="1"/>
    </xf>
    <xf numFmtId="0" fontId="31" fillId="2" borderId="6" xfId="7" applyFont="1" applyFill="1" applyBorder="1" applyAlignment="1">
      <alignment horizontal="left" vertical="center" wrapText="1"/>
    </xf>
    <xf numFmtId="2" fontId="23" fillId="0" borderId="9" xfId="4" applyNumberFormat="1" applyFont="1" applyBorder="1" applyAlignment="1">
      <alignment horizontal="left" wrapText="1"/>
    </xf>
    <xf numFmtId="2" fontId="23" fillId="0" borderId="10" xfId="4" applyNumberFormat="1" applyFont="1" applyBorder="1" applyAlignment="1">
      <alignment horizontal="left" wrapText="1"/>
    </xf>
    <xf numFmtId="0" fontId="1" fillId="0" borderId="5" xfId="0" applyFont="1" applyBorder="1" applyAlignment="1">
      <alignment horizontal="center" vertical="top" wrapText="1"/>
    </xf>
    <xf numFmtId="0" fontId="1" fillId="0" borderId="6" xfId="0" applyFont="1" applyBorder="1" applyAlignment="1">
      <alignment horizontal="center" vertical="top" wrapText="1"/>
    </xf>
    <xf numFmtId="2" fontId="21" fillId="4" borderId="50" xfId="1" applyNumberFormat="1" applyFont="1" applyFill="1" applyBorder="1" applyAlignment="1">
      <alignment horizontal="right"/>
    </xf>
    <xf numFmtId="2" fontId="21" fillId="4" borderId="56" xfId="1" applyNumberFormat="1" applyFont="1" applyFill="1" applyBorder="1" applyAlignment="1">
      <alignment horizontal="right"/>
    </xf>
    <xf numFmtId="2" fontId="21" fillId="4" borderId="9" xfId="1" applyNumberFormat="1" applyFont="1" applyFill="1" applyBorder="1" applyAlignment="1">
      <alignment horizontal="right"/>
    </xf>
    <xf numFmtId="2" fontId="21" fillId="4" borderId="10" xfId="1" applyNumberFormat="1" applyFont="1" applyFill="1" applyBorder="1" applyAlignment="1">
      <alignment horizontal="right"/>
    </xf>
    <xf numFmtId="2" fontId="12" fillId="0" borderId="4" xfId="0" applyNumberFormat="1" applyFont="1" applyBorder="1" applyAlignment="1">
      <alignment horizontal="right" wrapText="1"/>
    </xf>
    <xf numFmtId="2" fontId="12" fillId="0" borderId="5" xfId="0" applyNumberFormat="1" applyFont="1" applyBorder="1" applyAlignment="1">
      <alignment horizontal="right" wrapText="1"/>
    </xf>
    <xf numFmtId="2" fontId="12" fillId="0" borderId="42" xfId="0" applyNumberFormat="1" applyFont="1" applyBorder="1" applyAlignment="1">
      <alignment horizontal="right" wrapText="1"/>
    </xf>
    <xf numFmtId="2" fontId="23" fillId="0" borderId="49" xfId="4" applyNumberFormat="1" applyFont="1" applyBorder="1" applyAlignment="1">
      <alignment horizontal="left" wrapText="1"/>
    </xf>
    <xf numFmtId="0" fontId="29" fillId="0" borderId="50" xfId="3" applyFont="1" applyBorder="1" applyAlignment="1">
      <alignment horizontal="left" wrapText="1"/>
    </xf>
    <xf numFmtId="0" fontId="29" fillId="0" borderId="51" xfId="3" applyFont="1" applyBorder="1" applyAlignment="1">
      <alignment horizontal="left" wrapText="1"/>
    </xf>
    <xf numFmtId="2" fontId="26" fillId="4" borderId="18" xfId="4" applyNumberFormat="1" applyFont="1" applyFill="1" applyBorder="1" applyAlignment="1">
      <alignment horizontal="center" wrapText="1"/>
    </xf>
    <xf numFmtId="2" fontId="26" fillId="4" borderId="19" xfId="4" applyNumberFormat="1" applyFont="1" applyFill="1" applyBorder="1" applyAlignment="1">
      <alignment horizontal="center" wrapText="1"/>
    </xf>
    <xf numFmtId="2" fontId="26" fillId="4" borderId="35" xfId="4" applyNumberFormat="1" applyFont="1" applyFill="1" applyBorder="1" applyAlignment="1">
      <alignment horizontal="center" wrapText="1"/>
    </xf>
    <xf numFmtId="2" fontId="23" fillId="4" borderId="1" xfId="4" applyNumberFormat="1" applyFont="1" applyFill="1" applyBorder="1" applyAlignment="1">
      <alignment horizontal="center" wrapText="1"/>
    </xf>
    <xf numFmtId="2" fontId="23" fillId="4" borderId="2" xfId="4" applyNumberFormat="1" applyFont="1" applyFill="1" applyBorder="1" applyAlignment="1">
      <alignment horizontal="center" wrapText="1"/>
    </xf>
    <xf numFmtId="2" fontId="21" fillId="4" borderId="54" xfId="1" applyNumberFormat="1" applyFont="1" applyFill="1" applyBorder="1" applyAlignment="1">
      <alignment horizontal="right"/>
    </xf>
    <xf numFmtId="2" fontId="21" fillId="4" borderId="55" xfId="1" applyNumberFormat="1" applyFont="1" applyFill="1" applyBorder="1" applyAlignment="1">
      <alignment horizontal="right"/>
    </xf>
    <xf numFmtId="0" fontId="1" fillId="0" borderId="27" xfId="0" applyFont="1" applyBorder="1" applyAlignment="1">
      <alignment horizontal="center" vertical="top" wrapText="1"/>
    </xf>
    <xf numFmtId="0" fontId="19" fillId="2" borderId="4" xfId="0" applyFont="1" applyFill="1" applyBorder="1" applyAlignment="1">
      <alignment horizontal="center" vertical="top"/>
    </xf>
    <xf numFmtId="0" fontId="19" fillId="2" borderId="5" xfId="0" applyFont="1" applyFill="1" applyBorder="1" applyAlignment="1">
      <alignment horizontal="center" vertical="top"/>
    </xf>
    <xf numFmtId="0" fontId="19" fillId="2" borderId="6" xfId="0" applyFont="1" applyFill="1" applyBorder="1" applyAlignment="1">
      <alignment horizontal="center" vertical="top"/>
    </xf>
    <xf numFmtId="0" fontId="4" fillId="0" borderId="4" xfId="0" applyFont="1" applyBorder="1" applyAlignment="1">
      <alignment horizontal="right" vertical="center"/>
    </xf>
    <xf numFmtId="0" fontId="4" fillId="0" borderId="5" xfId="0" applyFont="1" applyBorder="1" applyAlignment="1">
      <alignment horizontal="right" vertical="center"/>
    </xf>
    <xf numFmtId="0" fontId="8" fillId="0" borderId="18" xfId="0" applyFont="1" applyBorder="1" applyAlignment="1">
      <alignment horizontal="left" vertical="top" wrapText="1"/>
    </xf>
    <xf numFmtId="0" fontId="8" fillId="0" borderId="19" xfId="0" applyFont="1" applyBorder="1" applyAlignment="1">
      <alignment horizontal="left" vertical="top" wrapText="1"/>
    </xf>
    <xf numFmtId="0" fontId="8" fillId="0" borderId="35" xfId="0" applyFont="1" applyBorder="1" applyAlignment="1">
      <alignment horizontal="left" vertical="top" wrapText="1"/>
    </xf>
    <xf numFmtId="2" fontId="8" fillId="0" borderId="26" xfId="0" applyNumberFormat="1" applyFont="1" applyBorder="1" applyAlignment="1">
      <alignment horizontal="center" vertical="center"/>
    </xf>
    <xf numFmtId="2" fontId="8" fillId="0" borderId="34" xfId="0" applyNumberFormat="1" applyFont="1" applyBorder="1" applyAlignment="1">
      <alignment horizontal="center" vertical="center"/>
    </xf>
    <xf numFmtId="2" fontId="8" fillId="0" borderId="32" xfId="0" applyNumberFormat="1" applyFont="1" applyBorder="1" applyAlignment="1">
      <alignment horizontal="center" vertical="center"/>
    </xf>
    <xf numFmtId="2" fontId="34" fillId="0" borderId="18" xfId="0" applyNumberFormat="1" applyFont="1" applyBorder="1" applyAlignment="1">
      <alignment horizontal="left" vertical="top" wrapText="1"/>
    </xf>
    <xf numFmtId="2" fontId="4" fillId="0" borderId="19" xfId="0" applyNumberFormat="1" applyFont="1" applyBorder="1" applyAlignment="1">
      <alignment horizontal="left" vertical="top" wrapText="1"/>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7" xfId="0" applyFont="1" applyBorder="1" applyAlignment="1">
      <alignment horizontal="left" wrapText="1"/>
    </xf>
    <xf numFmtId="0" fontId="4" fillId="0" borderId="8" xfId="0" applyFont="1" applyBorder="1" applyAlignment="1">
      <alignment horizontal="left" wrapText="1"/>
    </xf>
    <xf numFmtId="0" fontId="4" fillId="0" borderId="9" xfId="0" applyFont="1" applyBorder="1" applyAlignment="1">
      <alignment horizontal="left" wrapText="1"/>
    </xf>
    <xf numFmtId="0" fontId="4" fillId="0" borderId="10" xfId="0" applyFont="1" applyBorder="1" applyAlignment="1">
      <alignment horizontal="left" wrapText="1"/>
    </xf>
    <xf numFmtId="0" fontId="4" fillId="0" borderId="10" xfId="0" applyFont="1" applyBorder="1" applyAlignment="1">
      <alignment horizontal="left"/>
    </xf>
  </cellXfs>
  <cellStyles count="8">
    <cellStyle name="Comma 4" xfId="2" xr:uid="{C8044790-E1D4-4FAB-B19B-D0FC1296A95C}"/>
    <cellStyle name="Normal" xfId="0" builtinId="0"/>
    <cellStyle name="Normal 12" xfId="6" xr:uid="{750AB68C-9AFA-4A6A-BA54-5C3B17F88B0E}"/>
    <cellStyle name="Normal 2" xfId="3" xr:uid="{B0F8F3B6-721A-46A2-BFC1-40B44E7D5BBC}"/>
    <cellStyle name="Normal 2 2" xfId="4" xr:uid="{8293B5A2-BBED-424B-9383-7CC8BFBA9654}"/>
    <cellStyle name="Normal 4" xfId="5" xr:uid="{0267DBB3-7437-4E64-BF46-0CF88B735524}"/>
    <cellStyle name="Normal 5" xfId="7" xr:uid="{EA507E99-FB7F-4F81-B060-989211DA5A1C}"/>
    <cellStyle name="Normal_08 BoQ Alignment works Veljusa.m" xfId="1" xr:uid="{7323A012-3477-42ED-8E20-E1C3A4BD32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MTV8\AppData\Local\Microsoft\Windows\INetCache\Content.Outlook\FGQH7YC4\T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TV8/AppData/Local/Microsoft/Windows/INetCache/Content.Outlook/FGQH7YC4/T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za"/>
      <sheetName val="Т2"/>
    </sheetNames>
    <sheetDataSet>
      <sheetData sheetId="0">
        <row r="1">
          <cell r="B1" t="str">
            <v>Оштина</v>
          </cell>
          <cell r="C1" t="str">
            <v>Municipality</v>
          </cell>
          <cell r="D1" t="str">
            <v>Код на Општина</v>
          </cell>
        </row>
        <row r="2">
          <cell r="B2" t="str">
            <v>Арачиново</v>
          </cell>
          <cell r="C2" t="str">
            <v>Arachinovo</v>
          </cell>
          <cell r="D2" t="str">
            <v>101</v>
          </cell>
        </row>
        <row r="3">
          <cell r="B3" t="str">
            <v>Берово</v>
          </cell>
          <cell r="C3" t="str">
            <v>Berovo</v>
          </cell>
          <cell r="D3" t="str">
            <v>102</v>
          </cell>
        </row>
        <row r="4">
          <cell r="B4" t="str">
            <v>Битола</v>
          </cell>
          <cell r="C4" t="str">
            <v>Bitola</v>
          </cell>
          <cell r="D4" t="str">
            <v>103</v>
          </cell>
        </row>
        <row r="5">
          <cell r="B5" t="str">
            <v>Богданци</v>
          </cell>
          <cell r="C5" t="str">
            <v>Bogdanci</v>
          </cell>
          <cell r="D5" t="str">
            <v>104</v>
          </cell>
        </row>
        <row r="6">
          <cell r="B6" t="str">
            <v>Боговиње</v>
          </cell>
          <cell r="C6" t="str">
            <v>Bogovinje</v>
          </cell>
          <cell r="D6" t="str">
            <v>105</v>
          </cell>
        </row>
        <row r="7">
          <cell r="B7" t="str">
            <v xml:space="preserve">Босилово </v>
          </cell>
          <cell r="C7" t="str">
            <v>Bosilovo</v>
          </cell>
          <cell r="D7" t="str">
            <v>106</v>
          </cell>
        </row>
        <row r="8">
          <cell r="B8" t="str">
            <v>Брвеница</v>
          </cell>
          <cell r="C8" t="str">
            <v>Brvenica</v>
          </cell>
          <cell r="D8" t="str">
            <v>107</v>
          </cell>
        </row>
        <row r="9">
          <cell r="B9" t="str">
            <v>Валандово</v>
          </cell>
          <cell r="C9" t="str">
            <v>Valandovo</v>
          </cell>
          <cell r="D9" t="str">
            <v>108</v>
          </cell>
        </row>
        <row r="10">
          <cell r="B10" t="str">
            <v>Василево</v>
          </cell>
          <cell r="C10" t="str">
            <v>Vasilevo</v>
          </cell>
          <cell r="D10" t="str">
            <v>109</v>
          </cell>
        </row>
        <row r="11">
          <cell r="B11" t="str">
            <v xml:space="preserve">Вевчани </v>
          </cell>
          <cell r="C11" t="str">
            <v>Vevchani</v>
          </cell>
          <cell r="D11" t="str">
            <v>110</v>
          </cell>
        </row>
        <row r="12">
          <cell r="B12" t="str">
            <v>Велес</v>
          </cell>
          <cell r="C12" t="str">
            <v>Veles</v>
          </cell>
          <cell r="D12" t="str">
            <v>111</v>
          </cell>
        </row>
        <row r="13">
          <cell r="B13" t="str">
            <v xml:space="preserve">Виница </v>
          </cell>
          <cell r="C13" t="str">
            <v>Vinica</v>
          </cell>
          <cell r="D13" t="str">
            <v>112</v>
          </cell>
        </row>
        <row r="14">
          <cell r="B14" t="str">
            <v>Врапчиште</v>
          </cell>
          <cell r="C14" t="str">
            <v>Vrapchiste</v>
          </cell>
          <cell r="D14" t="str">
            <v>114</v>
          </cell>
        </row>
        <row r="15">
          <cell r="B15" t="str">
            <v xml:space="preserve">Гевгелија </v>
          </cell>
          <cell r="C15" t="str">
            <v>Gevgelija</v>
          </cell>
          <cell r="D15" t="str">
            <v>115</v>
          </cell>
        </row>
        <row r="16">
          <cell r="B16" t="str">
            <v>Гостивар</v>
          </cell>
          <cell r="C16" t="str">
            <v>Gostivar</v>
          </cell>
          <cell r="D16" t="str">
            <v>116</v>
          </cell>
        </row>
        <row r="17">
          <cell r="B17" t="str">
            <v>Градско</v>
          </cell>
          <cell r="C17" t="str">
            <v>Gradsko</v>
          </cell>
          <cell r="D17" t="str">
            <v>117</v>
          </cell>
        </row>
        <row r="18">
          <cell r="B18" t="str">
            <v>Дебар</v>
          </cell>
          <cell r="C18" t="str">
            <v>Debar</v>
          </cell>
          <cell r="D18" t="str">
            <v>118</v>
          </cell>
        </row>
        <row r="19">
          <cell r="B19" t="str">
            <v xml:space="preserve">Дебарца </v>
          </cell>
          <cell r="C19" t="str">
            <v>Debarca</v>
          </cell>
          <cell r="D19" t="str">
            <v>119</v>
          </cell>
        </row>
        <row r="20">
          <cell r="B20" t="str">
            <v>Делчево</v>
          </cell>
          <cell r="C20" t="str">
            <v>Delchevo</v>
          </cell>
          <cell r="D20" t="str">
            <v>120</v>
          </cell>
        </row>
        <row r="21">
          <cell r="B21" t="str">
            <v>Демир Капија</v>
          </cell>
          <cell r="C21" t="str">
            <v>Demir Kapija</v>
          </cell>
          <cell r="D21" t="str">
            <v>121</v>
          </cell>
        </row>
        <row r="22">
          <cell r="B22" t="str">
            <v>Демир Хисар</v>
          </cell>
          <cell r="C22" t="str">
            <v>Demir Hisar</v>
          </cell>
          <cell r="D22" t="str">
            <v>122</v>
          </cell>
        </row>
        <row r="23">
          <cell r="B23" t="str">
            <v>Дојран</v>
          </cell>
          <cell r="C23" t="str">
            <v>Dojran</v>
          </cell>
          <cell r="D23" t="str">
            <v>123</v>
          </cell>
        </row>
        <row r="24">
          <cell r="B24" t="str">
            <v>Долнени</v>
          </cell>
          <cell r="C24" t="str">
            <v>Dolneni</v>
          </cell>
          <cell r="D24" t="str">
            <v>124</v>
          </cell>
        </row>
        <row r="25">
          <cell r="B25" t="str">
            <v>Желино</v>
          </cell>
          <cell r="C25" t="str">
            <v>Zelino</v>
          </cell>
          <cell r="D25" t="str">
            <v>126</v>
          </cell>
        </row>
        <row r="26">
          <cell r="B26" t="str">
            <v>Зелениково</v>
          </cell>
          <cell r="C26" t="str">
            <v>Zelenikovo</v>
          </cell>
          <cell r="D26" t="str">
            <v>128</v>
          </cell>
        </row>
        <row r="27">
          <cell r="B27" t="str">
            <v>Зрновци</v>
          </cell>
          <cell r="C27" t="str">
            <v>Zrnovci</v>
          </cell>
          <cell r="D27" t="str">
            <v>129</v>
          </cell>
        </row>
        <row r="28">
          <cell r="B28" t="str">
            <v xml:space="preserve">Илинден </v>
          </cell>
          <cell r="C28" t="str">
            <v>Ilinden</v>
          </cell>
          <cell r="D28" t="str">
            <v>130</v>
          </cell>
        </row>
        <row r="29">
          <cell r="B29" t="str">
            <v>Јагуновце</v>
          </cell>
          <cell r="C29" t="str">
            <v>Jagunovce</v>
          </cell>
          <cell r="D29" t="str">
            <v>131</v>
          </cell>
        </row>
        <row r="30">
          <cell r="B30" t="str">
            <v>Кавадарци</v>
          </cell>
          <cell r="C30" t="str">
            <v>Kavadarci</v>
          </cell>
          <cell r="D30" t="str">
            <v>132</v>
          </cell>
        </row>
        <row r="31">
          <cell r="B31" t="str">
            <v>Карабинци</v>
          </cell>
          <cell r="C31" t="str">
            <v>Karbinci</v>
          </cell>
          <cell r="D31" t="str">
            <v>133</v>
          </cell>
        </row>
        <row r="32">
          <cell r="B32" t="str">
            <v>Кичево</v>
          </cell>
          <cell r="C32" t="str">
            <v>Kichevo</v>
          </cell>
          <cell r="D32" t="str">
            <v>134</v>
          </cell>
        </row>
        <row r="33">
          <cell r="B33" t="str">
            <v>Конче</v>
          </cell>
          <cell r="C33" t="str">
            <v>Konche</v>
          </cell>
          <cell r="D33" t="str">
            <v>135</v>
          </cell>
        </row>
        <row r="34">
          <cell r="B34" t="str">
            <v>Кочани</v>
          </cell>
          <cell r="C34" t="str">
            <v>Kochani</v>
          </cell>
          <cell r="D34" t="str">
            <v>136</v>
          </cell>
        </row>
        <row r="35">
          <cell r="B35" t="str">
            <v>Кратово</v>
          </cell>
          <cell r="C35" t="str">
            <v>Kratovo</v>
          </cell>
          <cell r="D35" t="str">
            <v>137</v>
          </cell>
        </row>
        <row r="36">
          <cell r="B36" t="str">
            <v>Крива Паланка</v>
          </cell>
          <cell r="C36" t="str">
            <v>Kriva Palanka</v>
          </cell>
          <cell r="D36" t="str">
            <v>138</v>
          </cell>
        </row>
        <row r="37">
          <cell r="B37" t="str">
            <v>Кривогаштани</v>
          </cell>
          <cell r="C37" t="str">
            <v>Krivogashtani</v>
          </cell>
          <cell r="D37" t="str">
            <v>139</v>
          </cell>
        </row>
        <row r="38">
          <cell r="B38" t="str">
            <v>Крушево</v>
          </cell>
          <cell r="C38" t="str">
            <v>Krushevo</v>
          </cell>
          <cell r="D38" t="str">
            <v>140</v>
          </cell>
        </row>
        <row r="39">
          <cell r="B39" t="str">
            <v>Куманово</v>
          </cell>
          <cell r="C39" t="str">
            <v>Kumanovo</v>
          </cell>
          <cell r="D39" t="str">
            <v>141</v>
          </cell>
        </row>
        <row r="40">
          <cell r="B40" t="str">
            <v>Липково</v>
          </cell>
          <cell r="C40" t="str">
            <v>Lipkovo</v>
          </cell>
          <cell r="D40" t="str">
            <v>142</v>
          </cell>
        </row>
        <row r="41">
          <cell r="B41" t="str">
            <v>Лозово</v>
          </cell>
          <cell r="C41" t="str">
            <v>Lozovo</v>
          </cell>
          <cell r="D41" t="str">
            <v>143</v>
          </cell>
        </row>
        <row r="42">
          <cell r="B42" t="str">
            <v>Маврово и Ростуша</v>
          </cell>
          <cell r="C42" t="str">
            <v>Mavrovo I Rostusha</v>
          </cell>
          <cell r="D42" t="str">
            <v>144</v>
          </cell>
        </row>
        <row r="43">
          <cell r="B43" t="str">
            <v xml:space="preserve">Македонски Брод </v>
          </cell>
          <cell r="C43" t="str">
            <v>Makedonski Brod</v>
          </cell>
          <cell r="D43" t="str">
            <v>145</v>
          </cell>
        </row>
        <row r="44">
          <cell r="B44" t="str">
            <v>Македонска Каменица</v>
          </cell>
          <cell r="C44" t="str">
            <v>Makedonska Kamenica</v>
          </cell>
          <cell r="D44" t="str">
            <v>146</v>
          </cell>
        </row>
        <row r="45">
          <cell r="B45" t="str">
            <v>Могила</v>
          </cell>
          <cell r="C45" t="str">
            <v>Mogila</v>
          </cell>
          <cell r="D45" t="str">
            <v>147</v>
          </cell>
        </row>
        <row r="46">
          <cell r="B46" t="str">
            <v>Неготино</v>
          </cell>
          <cell r="C46" t="str">
            <v>Negotino</v>
          </cell>
          <cell r="D46" t="str">
            <v>148</v>
          </cell>
        </row>
        <row r="47">
          <cell r="B47" t="str">
            <v>Новаци</v>
          </cell>
          <cell r="C47" t="str">
            <v>Novaci</v>
          </cell>
          <cell r="D47" t="str">
            <v>149</v>
          </cell>
        </row>
        <row r="48">
          <cell r="B48" t="str">
            <v>Ново Село</v>
          </cell>
          <cell r="C48" t="str">
            <v>Novo Selo</v>
          </cell>
          <cell r="D48" t="str">
            <v>150</v>
          </cell>
        </row>
        <row r="49">
          <cell r="B49" t="str">
            <v>Охрид</v>
          </cell>
          <cell r="C49" t="str">
            <v>Ohrid</v>
          </cell>
          <cell r="D49" t="str">
            <v>152</v>
          </cell>
        </row>
        <row r="50">
          <cell r="B50" t="str">
            <v>Петровец</v>
          </cell>
          <cell r="C50" t="str">
            <v>Petrovec</v>
          </cell>
          <cell r="D50" t="str">
            <v>153</v>
          </cell>
        </row>
        <row r="51">
          <cell r="B51" t="str">
            <v>Пехчево</v>
          </cell>
          <cell r="C51" t="str">
            <v>Pehchevo</v>
          </cell>
          <cell r="D51" t="str">
            <v>154</v>
          </cell>
        </row>
        <row r="52">
          <cell r="B52" t="str">
            <v>Пласница</v>
          </cell>
          <cell r="C52" t="str">
            <v>Plasnica</v>
          </cell>
          <cell r="D52" t="str">
            <v>155</v>
          </cell>
        </row>
        <row r="53">
          <cell r="B53" t="str">
            <v>Прилеп</v>
          </cell>
          <cell r="C53" t="str">
            <v>Prilep</v>
          </cell>
          <cell r="D53" t="str">
            <v>156</v>
          </cell>
        </row>
        <row r="54">
          <cell r="B54" t="str">
            <v>Пробиштип</v>
          </cell>
          <cell r="C54" t="str">
            <v>Probishtip</v>
          </cell>
          <cell r="D54" t="str">
            <v>157</v>
          </cell>
        </row>
        <row r="55">
          <cell r="B55" t="str">
            <v>Радовиш</v>
          </cell>
          <cell r="C55" t="str">
            <v>Radovish</v>
          </cell>
          <cell r="D55" t="str">
            <v>158</v>
          </cell>
        </row>
        <row r="56">
          <cell r="B56" t="str">
            <v>Ранковце</v>
          </cell>
          <cell r="C56" t="str">
            <v>Rankovce</v>
          </cell>
          <cell r="D56" t="str">
            <v>159</v>
          </cell>
        </row>
        <row r="57">
          <cell r="B57" t="str">
            <v>Ресен</v>
          </cell>
          <cell r="C57" t="str">
            <v>Resen</v>
          </cell>
          <cell r="D57" t="str">
            <v>160</v>
          </cell>
        </row>
        <row r="58">
          <cell r="B58" t="str">
            <v>Росоман</v>
          </cell>
          <cell r="C58" t="str">
            <v>Rosoman</v>
          </cell>
          <cell r="D58" t="str">
            <v>161</v>
          </cell>
        </row>
        <row r="59">
          <cell r="B59" t="str">
            <v>Старо Нагоричане</v>
          </cell>
          <cell r="C59" t="str">
            <v>Staro Nagorichane</v>
          </cell>
          <cell r="D59" t="str">
            <v>162</v>
          </cell>
        </row>
        <row r="60">
          <cell r="B60" t="str">
            <v>Свети Николе</v>
          </cell>
          <cell r="C60" t="str">
            <v>Sveti Nikole</v>
          </cell>
          <cell r="D60" t="str">
            <v>163</v>
          </cell>
        </row>
        <row r="61">
          <cell r="B61" t="str">
            <v>Сопиште</v>
          </cell>
          <cell r="C61" t="str">
            <v>Sopishte</v>
          </cell>
          <cell r="D61" t="str">
            <v>164</v>
          </cell>
        </row>
        <row r="62">
          <cell r="B62" t="str">
            <v>Струга</v>
          </cell>
          <cell r="C62" t="str">
            <v xml:space="preserve">Struga </v>
          </cell>
          <cell r="D62" t="str">
            <v>165</v>
          </cell>
        </row>
        <row r="63">
          <cell r="B63" t="str">
            <v xml:space="preserve">Струмица </v>
          </cell>
          <cell r="C63" t="str">
            <v xml:space="preserve">Strumica </v>
          </cell>
          <cell r="D63" t="str">
            <v>166</v>
          </cell>
        </row>
        <row r="64">
          <cell r="B64" t="str">
            <v>Студеничани</v>
          </cell>
          <cell r="C64" t="str">
            <v>Studenichani</v>
          </cell>
          <cell r="D64" t="str">
            <v>167</v>
          </cell>
        </row>
        <row r="65">
          <cell r="B65" t="str">
            <v xml:space="preserve">Теарце </v>
          </cell>
          <cell r="C65" t="str">
            <v>Tearce</v>
          </cell>
          <cell r="D65" t="str">
            <v>168</v>
          </cell>
        </row>
        <row r="66">
          <cell r="B66" t="str">
            <v>Тетово</v>
          </cell>
          <cell r="C66" t="str">
            <v>Tetovo</v>
          </cell>
          <cell r="D66" t="str">
            <v>169</v>
          </cell>
        </row>
        <row r="67">
          <cell r="B67" t="str">
            <v>Центар Жупа</v>
          </cell>
          <cell r="C67" t="str">
            <v>Centar Zhupa</v>
          </cell>
          <cell r="D67" t="str">
            <v>170</v>
          </cell>
        </row>
        <row r="68">
          <cell r="B68" t="str">
            <v>Чашка</v>
          </cell>
          <cell r="C68" t="str">
            <v>Chashka</v>
          </cell>
          <cell r="D68" t="str">
            <v>171</v>
          </cell>
        </row>
        <row r="69">
          <cell r="B69" t="str">
            <v>Чешиново и Облешево</v>
          </cell>
          <cell r="C69" t="str">
            <v>Cheshinovo I Obleshevo</v>
          </cell>
          <cell r="D69" t="str">
            <v>172</v>
          </cell>
        </row>
        <row r="70">
          <cell r="B70" t="str">
            <v>Чучер Сандево</v>
          </cell>
          <cell r="C70" t="str">
            <v>Chucher Sandevo</v>
          </cell>
          <cell r="D70" t="str">
            <v>173</v>
          </cell>
        </row>
        <row r="71">
          <cell r="B71" t="str">
            <v>Штип</v>
          </cell>
          <cell r="C71" t="str">
            <v>Shtip</v>
          </cell>
          <cell r="D71" t="str">
            <v>174</v>
          </cell>
        </row>
        <row r="72">
          <cell r="B72" t="str">
            <v>Аеродром</v>
          </cell>
          <cell r="C72" t="str">
            <v>Aerodrom</v>
          </cell>
          <cell r="D72" t="str">
            <v>175</v>
          </cell>
        </row>
        <row r="73">
          <cell r="B73" t="str">
            <v>Бутел</v>
          </cell>
          <cell r="C73" t="str">
            <v>Butel</v>
          </cell>
          <cell r="D73" t="str">
            <v>176</v>
          </cell>
        </row>
        <row r="74">
          <cell r="B74" t="str">
            <v>Гази Баба</v>
          </cell>
          <cell r="C74" t="str">
            <v>Gazi Baba</v>
          </cell>
          <cell r="D74" t="str">
            <v>177</v>
          </cell>
        </row>
        <row r="75">
          <cell r="B75" t="str">
            <v>Ѓорче Петров</v>
          </cell>
          <cell r="C75" t="str">
            <v>Gjorche Petrov</v>
          </cell>
          <cell r="D75" t="str">
            <v>178</v>
          </cell>
        </row>
        <row r="76">
          <cell r="B76" t="str">
            <v>Карпош</v>
          </cell>
          <cell r="C76" t="str">
            <v>Karposh</v>
          </cell>
          <cell r="D76" t="str">
            <v>179</v>
          </cell>
        </row>
        <row r="77">
          <cell r="B77" t="str">
            <v xml:space="preserve">Кисела Вода </v>
          </cell>
          <cell r="C77" t="str">
            <v>Kisela Voda</v>
          </cell>
          <cell r="D77" t="str">
            <v>180</v>
          </cell>
        </row>
        <row r="78">
          <cell r="B78" t="str">
            <v>Сарај</v>
          </cell>
          <cell r="C78" t="str">
            <v>Saraj</v>
          </cell>
          <cell r="D78" t="str">
            <v>181</v>
          </cell>
        </row>
        <row r="79">
          <cell r="B79" t="str">
            <v xml:space="preserve">Центар </v>
          </cell>
          <cell r="C79" t="str">
            <v>Centar</v>
          </cell>
          <cell r="D79" t="str">
            <v>182</v>
          </cell>
        </row>
        <row r="80">
          <cell r="B80" t="str">
            <v>Чаир</v>
          </cell>
          <cell r="C80" t="str">
            <v>Chair</v>
          </cell>
          <cell r="D80" t="str">
            <v>183</v>
          </cell>
        </row>
        <row r="81">
          <cell r="B81" t="str">
            <v>Шуто Оризари</v>
          </cell>
          <cell r="C81" t="str">
            <v>Shuto Orizari</v>
          </cell>
          <cell r="D81" t="str">
            <v>184</v>
          </cell>
        </row>
        <row r="82">
          <cell r="B82" t="str">
            <v>Град Скопје</v>
          </cell>
          <cell r="C82" t="str">
            <v>Grad Skopje</v>
          </cell>
          <cell r="D82" t="str">
            <v>185</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za"/>
      <sheetName val="Т2"/>
    </sheetNames>
    <sheetDataSet>
      <sheetData sheetId="0">
        <row r="1">
          <cell r="B1" t="str">
            <v>Оштина</v>
          </cell>
          <cell r="C1" t="str">
            <v>Municipality</v>
          </cell>
          <cell r="D1" t="str">
            <v>Код на Општина</v>
          </cell>
        </row>
        <row r="2">
          <cell r="B2" t="str">
            <v>Арачиново</v>
          </cell>
          <cell r="C2" t="str">
            <v>Arachinovo</v>
          </cell>
          <cell r="D2" t="str">
            <v>101</v>
          </cell>
        </row>
        <row r="3">
          <cell r="B3" t="str">
            <v>Берово</v>
          </cell>
          <cell r="C3" t="str">
            <v>Berovo</v>
          </cell>
          <cell r="D3" t="str">
            <v>102</v>
          </cell>
        </row>
        <row r="4">
          <cell r="B4" t="str">
            <v>Битола</v>
          </cell>
          <cell r="C4" t="str">
            <v>Bitola</v>
          </cell>
          <cell r="D4" t="str">
            <v>103</v>
          </cell>
        </row>
        <row r="5">
          <cell r="B5" t="str">
            <v>Богданци</v>
          </cell>
          <cell r="C5" t="str">
            <v>Bogdanci</v>
          </cell>
          <cell r="D5" t="str">
            <v>104</v>
          </cell>
        </row>
        <row r="6">
          <cell r="B6" t="str">
            <v>Боговиње</v>
          </cell>
          <cell r="C6" t="str">
            <v>Bogovinje</v>
          </cell>
          <cell r="D6" t="str">
            <v>105</v>
          </cell>
        </row>
        <row r="7">
          <cell r="B7" t="str">
            <v xml:space="preserve">Босилово </v>
          </cell>
          <cell r="C7" t="str">
            <v>Bosilovo</v>
          </cell>
          <cell r="D7" t="str">
            <v>106</v>
          </cell>
        </row>
        <row r="8">
          <cell r="B8" t="str">
            <v>Брвеница</v>
          </cell>
          <cell r="C8" t="str">
            <v>Brvenica</v>
          </cell>
          <cell r="D8" t="str">
            <v>107</v>
          </cell>
        </row>
        <row r="9">
          <cell r="B9" t="str">
            <v>Валандово</v>
          </cell>
          <cell r="C9" t="str">
            <v>Valandovo</v>
          </cell>
          <cell r="D9" t="str">
            <v>108</v>
          </cell>
        </row>
        <row r="10">
          <cell r="B10" t="str">
            <v>Василево</v>
          </cell>
          <cell r="C10" t="str">
            <v>Vasilevo</v>
          </cell>
          <cell r="D10" t="str">
            <v>109</v>
          </cell>
        </row>
        <row r="11">
          <cell r="B11" t="str">
            <v xml:space="preserve">Вевчани </v>
          </cell>
          <cell r="C11" t="str">
            <v>Vevchani</v>
          </cell>
          <cell r="D11" t="str">
            <v>110</v>
          </cell>
        </row>
        <row r="12">
          <cell r="B12" t="str">
            <v>Велес</v>
          </cell>
          <cell r="C12" t="str">
            <v>Veles</v>
          </cell>
          <cell r="D12" t="str">
            <v>111</v>
          </cell>
        </row>
        <row r="13">
          <cell r="B13" t="str">
            <v xml:space="preserve">Виница </v>
          </cell>
          <cell r="C13" t="str">
            <v>Vinica</v>
          </cell>
          <cell r="D13" t="str">
            <v>112</v>
          </cell>
        </row>
        <row r="14">
          <cell r="B14" t="str">
            <v>Врапчиште</v>
          </cell>
          <cell r="C14" t="str">
            <v>Vrapchiste</v>
          </cell>
          <cell r="D14" t="str">
            <v>114</v>
          </cell>
        </row>
        <row r="15">
          <cell r="B15" t="str">
            <v xml:space="preserve">Гевгелија </v>
          </cell>
          <cell r="C15" t="str">
            <v>Gevgelija</v>
          </cell>
          <cell r="D15" t="str">
            <v>115</v>
          </cell>
        </row>
        <row r="16">
          <cell r="B16" t="str">
            <v>Гостивар</v>
          </cell>
          <cell r="C16" t="str">
            <v>Gostivar</v>
          </cell>
          <cell r="D16" t="str">
            <v>116</v>
          </cell>
        </row>
        <row r="17">
          <cell r="B17" t="str">
            <v>Градско</v>
          </cell>
          <cell r="C17" t="str">
            <v>Gradsko</v>
          </cell>
          <cell r="D17" t="str">
            <v>117</v>
          </cell>
        </row>
        <row r="18">
          <cell r="B18" t="str">
            <v>Дебар</v>
          </cell>
          <cell r="C18" t="str">
            <v>Debar</v>
          </cell>
          <cell r="D18" t="str">
            <v>118</v>
          </cell>
        </row>
        <row r="19">
          <cell r="B19" t="str">
            <v xml:space="preserve">Дебарца </v>
          </cell>
          <cell r="C19" t="str">
            <v>Debarca</v>
          </cell>
          <cell r="D19" t="str">
            <v>119</v>
          </cell>
        </row>
        <row r="20">
          <cell r="B20" t="str">
            <v>Делчево</v>
          </cell>
          <cell r="C20" t="str">
            <v>Delchevo</v>
          </cell>
          <cell r="D20" t="str">
            <v>120</v>
          </cell>
        </row>
        <row r="21">
          <cell r="B21" t="str">
            <v>Демир Капија</v>
          </cell>
          <cell r="C21" t="str">
            <v>Demir Kapija</v>
          </cell>
          <cell r="D21" t="str">
            <v>121</v>
          </cell>
        </row>
        <row r="22">
          <cell r="B22" t="str">
            <v>Демир Хисар</v>
          </cell>
          <cell r="C22" t="str">
            <v>Demir Hisar</v>
          </cell>
          <cell r="D22" t="str">
            <v>122</v>
          </cell>
        </row>
        <row r="23">
          <cell r="B23" t="str">
            <v>Дојран</v>
          </cell>
          <cell r="C23" t="str">
            <v>Dojran</v>
          </cell>
          <cell r="D23" t="str">
            <v>123</v>
          </cell>
        </row>
        <row r="24">
          <cell r="B24" t="str">
            <v>Долнени</v>
          </cell>
          <cell r="C24" t="str">
            <v>Dolneni</v>
          </cell>
          <cell r="D24" t="str">
            <v>124</v>
          </cell>
        </row>
        <row r="25">
          <cell r="B25" t="str">
            <v>Желино</v>
          </cell>
          <cell r="C25" t="str">
            <v>Zelino</v>
          </cell>
          <cell r="D25" t="str">
            <v>126</v>
          </cell>
        </row>
        <row r="26">
          <cell r="B26" t="str">
            <v>Зелениково</v>
          </cell>
          <cell r="C26" t="str">
            <v>Zelenikovo</v>
          </cell>
          <cell r="D26" t="str">
            <v>128</v>
          </cell>
        </row>
        <row r="27">
          <cell r="B27" t="str">
            <v>Зрновци</v>
          </cell>
          <cell r="C27" t="str">
            <v>Zrnovci</v>
          </cell>
          <cell r="D27" t="str">
            <v>129</v>
          </cell>
        </row>
        <row r="28">
          <cell r="B28" t="str">
            <v xml:space="preserve">Илинден </v>
          </cell>
          <cell r="C28" t="str">
            <v>Ilinden</v>
          </cell>
          <cell r="D28" t="str">
            <v>130</v>
          </cell>
        </row>
        <row r="29">
          <cell r="B29" t="str">
            <v>Јагуновце</v>
          </cell>
          <cell r="C29" t="str">
            <v>Jagunovce</v>
          </cell>
          <cell r="D29" t="str">
            <v>131</v>
          </cell>
        </row>
        <row r="30">
          <cell r="B30" t="str">
            <v>Кавадарци</v>
          </cell>
          <cell r="C30" t="str">
            <v>Kavadarci</v>
          </cell>
          <cell r="D30" t="str">
            <v>132</v>
          </cell>
        </row>
        <row r="31">
          <cell r="B31" t="str">
            <v>Карабинци</v>
          </cell>
          <cell r="C31" t="str">
            <v>Karbinci</v>
          </cell>
          <cell r="D31" t="str">
            <v>133</v>
          </cell>
        </row>
        <row r="32">
          <cell r="B32" t="str">
            <v>Кичево</v>
          </cell>
          <cell r="C32" t="str">
            <v>Kichevo</v>
          </cell>
          <cell r="D32" t="str">
            <v>134</v>
          </cell>
        </row>
        <row r="33">
          <cell r="B33" t="str">
            <v>Конче</v>
          </cell>
          <cell r="C33" t="str">
            <v>Konche</v>
          </cell>
          <cell r="D33" t="str">
            <v>135</v>
          </cell>
        </row>
        <row r="34">
          <cell r="B34" t="str">
            <v>Кочани</v>
          </cell>
          <cell r="C34" t="str">
            <v>Kochani</v>
          </cell>
          <cell r="D34" t="str">
            <v>136</v>
          </cell>
        </row>
        <row r="35">
          <cell r="B35" t="str">
            <v>Кратово</v>
          </cell>
          <cell r="C35" t="str">
            <v>Kratovo</v>
          </cell>
          <cell r="D35" t="str">
            <v>137</v>
          </cell>
        </row>
        <row r="36">
          <cell r="B36" t="str">
            <v>Крива Паланка</v>
          </cell>
          <cell r="C36" t="str">
            <v>Kriva Palanka</v>
          </cell>
          <cell r="D36" t="str">
            <v>138</v>
          </cell>
        </row>
        <row r="37">
          <cell r="B37" t="str">
            <v>Кривогаштани</v>
          </cell>
          <cell r="C37" t="str">
            <v>Krivogashtani</v>
          </cell>
          <cell r="D37" t="str">
            <v>139</v>
          </cell>
        </row>
        <row r="38">
          <cell r="B38" t="str">
            <v>Крушево</v>
          </cell>
          <cell r="C38" t="str">
            <v>Krushevo</v>
          </cell>
          <cell r="D38" t="str">
            <v>140</v>
          </cell>
        </row>
        <row r="39">
          <cell r="B39" t="str">
            <v>Куманово</v>
          </cell>
          <cell r="C39" t="str">
            <v>Kumanovo</v>
          </cell>
          <cell r="D39" t="str">
            <v>141</v>
          </cell>
        </row>
        <row r="40">
          <cell r="B40" t="str">
            <v>Липково</v>
          </cell>
          <cell r="C40" t="str">
            <v>Lipkovo</v>
          </cell>
          <cell r="D40" t="str">
            <v>142</v>
          </cell>
        </row>
        <row r="41">
          <cell r="B41" t="str">
            <v>Лозово</v>
          </cell>
          <cell r="C41" t="str">
            <v>Lozovo</v>
          </cell>
          <cell r="D41" t="str">
            <v>143</v>
          </cell>
        </row>
        <row r="42">
          <cell r="B42" t="str">
            <v>Маврово и Ростуша</v>
          </cell>
          <cell r="C42" t="str">
            <v>Mavrovo I Rostusha</v>
          </cell>
          <cell r="D42" t="str">
            <v>144</v>
          </cell>
        </row>
        <row r="43">
          <cell r="B43" t="str">
            <v xml:space="preserve">Македонски Брод </v>
          </cell>
          <cell r="C43" t="str">
            <v>Makedonski Brod</v>
          </cell>
          <cell r="D43" t="str">
            <v>145</v>
          </cell>
        </row>
        <row r="44">
          <cell r="B44" t="str">
            <v>Македонска Каменица</v>
          </cell>
          <cell r="C44" t="str">
            <v>Makedonska Kamenica</v>
          </cell>
          <cell r="D44" t="str">
            <v>146</v>
          </cell>
        </row>
        <row r="45">
          <cell r="B45" t="str">
            <v>Могила</v>
          </cell>
          <cell r="C45" t="str">
            <v>Mogila</v>
          </cell>
          <cell r="D45" t="str">
            <v>147</v>
          </cell>
        </row>
        <row r="46">
          <cell r="B46" t="str">
            <v>Неготино</v>
          </cell>
          <cell r="C46" t="str">
            <v>Negotino</v>
          </cell>
          <cell r="D46" t="str">
            <v>148</v>
          </cell>
        </row>
        <row r="47">
          <cell r="B47" t="str">
            <v>Новаци</v>
          </cell>
          <cell r="C47" t="str">
            <v>Novaci</v>
          </cell>
          <cell r="D47" t="str">
            <v>149</v>
          </cell>
        </row>
        <row r="48">
          <cell r="B48" t="str">
            <v>Ново Село</v>
          </cell>
          <cell r="C48" t="str">
            <v>Novo Selo</v>
          </cell>
          <cell r="D48" t="str">
            <v>150</v>
          </cell>
        </row>
        <row r="49">
          <cell r="B49" t="str">
            <v>Охрид</v>
          </cell>
          <cell r="C49" t="str">
            <v>Ohrid</v>
          </cell>
          <cell r="D49" t="str">
            <v>152</v>
          </cell>
        </row>
        <row r="50">
          <cell r="B50" t="str">
            <v>Петровец</v>
          </cell>
          <cell r="C50" t="str">
            <v>Petrovec</v>
          </cell>
          <cell r="D50" t="str">
            <v>153</v>
          </cell>
        </row>
        <row r="51">
          <cell r="B51" t="str">
            <v>Пехчево</v>
          </cell>
          <cell r="C51" t="str">
            <v>Pehchevo</v>
          </cell>
          <cell r="D51" t="str">
            <v>154</v>
          </cell>
        </row>
        <row r="52">
          <cell r="B52" t="str">
            <v>Пласница</v>
          </cell>
          <cell r="C52" t="str">
            <v>Plasnica</v>
          </cell>
          <cell r="D52" t="str">
            <v>155</v>
          </cell>
        </row>
        <row r="53">
          <cell r="B53" t="str">
            <v>Прилеп</v>
          </cell>
          <cell r="C53" t="str">
            <v>Prilep</v>
          </cell>
          <cell r="D53" t="str">
            <v>156</v>
          </cell>
        </row>
        <row r="54">
          <cell r="B54" t="str">
            <v>Пробиштип</v>
          </cell>
          <cell r="C54" t="str">
            <v>Probishtip</v>
          </cell>
          <cell r="D54" t="str">
            <v>157</v>
          </cell>
        </row>
        <row r="55">
          <cell r="B55" t="str">
            <v>Радовиш</v>
          </cell>
          <cell r="C55" t="str">
            <v>Radovish</v>
          </cell>
          <cell r="D55" t="str">
            <v>158</v>
          </cell>
        </row>
        <row r="56">
          <cell r="B56" t="str">
            <v>Ранковце</v>
          </cell>
          <cell r="C56" t="str">
            <v>Rankovce</v>
          </cell>
          <cell r="D56" t="str">
            <v>159</v>
          </cell>
        </row>
        <row r="57">
          <cell r="B57" t="str">
            <v>Ресен</v>
          </cell>
          <cell r="C57" t="str">
            <v>Resen</v>
          </cell>
          <cell r="D57" t="str">
            <v>160</v>
          </cell>
        </row>
        <row r="58">
          <cell r="B58" t="str">
            <v>Росоман</v>
          </cell>
          <cell r="C58" t="str">
            <v>Rosoman</v>
          </cell>
          <cell r="D58" t="str">
            <v>161</v>
          </cell>
        </row>
        <row r="59">
          <cell r="B59" t="str">
            <v>Старо Нагоричане</v>
          </cell>
          <cell r="C59" t="str">
            <v>Staro Nagorichane</v>
          </cell>
          <cell r="D59" t="str">
            <v>162</v>
          </cell>
        </row>
        <row r="60">
          <cell r="B60" t="str">
            <v>Свети Николе</v>
          </cell>
          <cell r="C60" t="str">
            <v>Sveti Nikole</v>
          </cell>
          <cell r="D60" t="str">
            <v>163</v>
          </cell>
        </row>
        <row r="61">
          <cell r="B61" t="str">
            <v>Сопиште</v>
          </cell>
          <cell r="C61" t="str">
            <v>Sopishte</v>
          </cell>
          <cell r="D61" t="str">
            <v>164</v>
          </cell>
        </row>
        <row r="62">
          <cell r="B62" t="str">
            <v>Струга</v>
          </cell>
          <cell r="C62" t="str">
            <v xml:space="preserve">Struga </v>
          </cell>
          <cell r="D62" t="str">
            <v>165</v>
          </cell>
        </row>
        <row r="63">
          <cell r="B63" t="str">
            <v xml:space="preserve">Струмица </v>
          </cell>
          <cell r="C63" t="str">
            <v xml:space="preserve">Strumica </v>
          </cell>
          <cell r="D63" t="str">
            <v>166</v>
          </cell>
        </row>
        <row r="64">
          <cell r="B64" t="str">
            <v>Студеничани</v>
          </cell>
          <cell r="C64" t="str">
            <v>Studenichani</v>
          </cell>
          <cell r="D64" t="str">
            <v>167</v>
          </cell>
        </row>
        <row r="65">
          <cell r="B65" t="str">
            <v xml:space="preserve">Теарце </v>
          </cell>
          <cell r="C65" t="str">
            <v>Tearce</v>
          </cell>
          <cell r="D65" t="str">
            <v>168</v>
          </cell>
        </row>
        <row r="66">
          <cell r="B66" t="str">
            <v>Тетово</v>
          </cell>
          <cell r="C66" t="str">
            <v>Tetovo</v>
          </cell>
          <cell r="D66" t="str">
            <v>169</v>
          </cell>
        </row>
        <row r="67">
          <cell r="B67" t="str">
            <v>Центар Жупа</v>
          </cell>
          <cell r="C67" t="str">
            <v>Centar Zhupa</v>
          </cell>
          <cell r="D67" t="str">
            <v>170</v>
          </cell>
        </row>
        <row r="68">
          <cell r="B68" t="str">
            <v>Чашка</v>
          </cell>
          <cell r="C68" t="str">
            <v>Chashka</v>
          </cell>
          <cell r="D68" t="str">
            <v>171</v>
          </cell>
        </row>
        <row r="69">
          <cell r="B69" t="str">
            <v>Чешиново и Облешево</v>
          </cell>
          <cell r="C69" t="str">
            <v>Cheshinovo I Obleshevo</v>
          </cell>
          <cell r="D69" t="str">
            <v>172</v>
          </cell>
        </row>
        <row r="70">
          <cell r="B70" t="str">
            <v>Чучер Сандево</v>
          </cell>
          <cell r="C70" t="str">
            <v>Chucher Sandevo</v>
          </cell>
          <cell r="D70" t="str">
            <v>173</v>
          </cell>
        </row>
        <row r="71">
          <cell r="B71" t="str">
            <v>Штип</v>
          </cell>
          <cell r="C71" t="str">
            <v>Shtip</v>
          </cell>
          <cell r="D71" t="str">
            <v>174</v>
          </cell>
        </row>
        <row r="72">
          <cell r="B72" t="str">
            <v>Аеродром</v>
          </cell>
          <cell r="C72" t="str">
            <v>Aerodrom</v>
          </cell>
          <cell r="D72" t="str">
            <v>175</v>
          </cell>
        </row>
        <row r="73">
          <cell r="B73" t="str">
            <v>Бутел</v>
          </cell>
          <cell r="C73" t="str">
            <v>Butel</v>
          </cell>
          <cell r="D73" t="str">
            <v>176</v>
          </cell>
        </row>
        <row r="74">
          <cell r="B74" t="str">
            <v>Гази Баба</v>
          </cell>
          <cell r="C74" t="str">
            <v>Gazi Baba</v>
          </cell>
          <cell r="D74" t="str">
            <v>177</v>
          </cell>
        </row>
        <row r="75">
          <cell r="B75" t="str">
            <v>Ѓорче Петров</v>
          </cell>
          <cell r="C75" t="str">
            <v>Gjorche Petrov</v>
          </cell>
          <cell r="D75" t="str">
            <v>178</v>
          </cell>
        </row>
        <row r="76">
          <cell r="B76" t="str">
            <v>Карпош</v>
          </cell>
          <cell r="C76" t="str">
            <v>Karposh</v>
          </cell>
          <cell r="D76" t="str">
            <v>179</v>
          </cell>
        </row>
        <row r="77">
          <cell r="B77" t="str">
            <v xml:space="preserve">Кисела Вода </v>
          </cell>
          <cell r="C77" t="str">
            <v>Kisela Voda</v>
          </cell>
          <cell r="D77" t="str">
            <v>180</v>
          </cell>
        </row>
        <row r="78">
          <cell r="B78" t="str">
            <v>Сарај</v>
          </cell>
          <cell r="C78" t="str">
            <v>Saraj</v>
          </cell>
          <cell r="D78" t="str">
            <v>181</v>
          </cell>
        </row>
        <row r="79">
          <cell r="B79" t="str">
            <v xml:space="preserve">Центар </v>
          </cell>
          <cell r="C79" t="str">
            <v>Centar</v>
          </cell>
          <cell r="D79" t="str">
            <v>182</v>
          </cell>
        </row>
        <row r="80">
          <cell r="B80" t="str">
            <v>Чаир</v>
          </cell>
          <cell r="C80" t="str">
            <v>Chair</v>
          </cell>
          <cell r="D80" t="str">
            <v>183</v>
          </cell>
        </row>
        <row r="81">
          <cell r="B81" t="str">
            <v>Шуто Оризари</v>
          </cell>
          <cell r="C81" t="str">
            <v>Shuto Orizari</v>
          </cell>
          <cell r="D81" t="str">
            <v>184</v>
          </cell>
        </row>
        <row r="82">
          <cell r="B82" t="str">
            <v>Град Скопје</v>
          </cell>
          <cell r="C82" t="str">
            <v>Grad Skopje</v>
          </cell>
          <cell r="D82" t="str">
            <v>185</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FCD88-5B73-4496-9B1C-EBF1D7CD6A33}">
  <sheetPr>
    <pageSetUpPr fitToPage="1"/>
  </sheetPr>
  <dimension ref="A1:AJ129"/>
  <sheetViews>
    <sheetView view="pageBreakPreview" topLeftCell="A66" zoomScale="91" zoomScaleNormal="115" zoomScaleSheetLayoutView="91" zoomScalePageLayoutView="40" workbookViewId="0">
      <selection activeCell="G51" sqref="G51"/>
    </sheetView>
  </sheetViews>
  <sheetFormatPr defaultRowHeight="18" x14ac:dyDescent="0.25"/>
  <cols>
    <col min="1" max="1" width="7.7109375" style="54" customWidth="1"/>
    <col min="2" max="2" width="11.7109375" style="54" customWidth="1"/>
    <col min="3" max="3" width="64.140625" style="55" customWidth="1"/>
    <col min="4" max="4" width="10.42578125" style="54" customWidth="1"/>
    <col min="5" max="5" width="12.85546875" style="388" customWidth="1"/>
    <col min="6" max="6" width="15.42578125" style="389" customWidth="1"/>
    <col min="7" max="7" width="21.5703125" style="57" customWidth="1"/>
    <col min="8" max="36" width="9.140625" style="1"/>
    <col min="249" max="249" width="3.42578125" customWidth="1"/>
    <col min="250" max="250" width="7" customWidth="1"/>
    <col min="251" max="251" width="9.85546875" customWidth="1"/>
    <col min="252" max="252" width="64.140625" customWidth="1"/>
    <col min="253" max="253" width="11.42578125" customWidth="1"/>
    <col min="254" max="254" width="12.85546875" customWidth="1"/>
    <col min="255" max="255" width="15.42578125" customWidth="1"/>
    <col min="256" max="256" width="19.42578125" customWidth="1"/>
    <col min="257" max="257" width="13.85546875" customWidth="1"/>
    <col min="505" max="505" width="3.42578125" customWidth="1"/>
    <col min="506" max="506" width="7" customWidth="1"/>
    <col min="507" max="507" width="9.85546875" customWidth="1"/>
    <col min="508" max="508" width="64.140625" customWidth="1"/>
    <col min="509" max="509" width="11.42578125" customWidth="1"/>
    <col min="510" max="510" width="12.85546875" customWidth="1"/>
    <col min="511" max="511" width="15.42578125" customWidth="1"/>
    <col min="512" max="512" width="19.42578125" customWidth="1"/>
    <col min="513" max="513" width="13.85546875" customWidth="1"/>
    <col min="761" max="761" width="3.42578125" customWidth="1"/>
    <col min="762" max="762" width="7" customWidth="1"/>
    <col min="763" max="763" width="9.85546875" customWidth="1"/>
    <col min="764" max="764" width="64.140625" customWidth="1"/>
    <col min="765" max="765" width="11.42578125" customWidth="1"/>
    <col min="766" max="766" width="12.85546875" customWidth="1"/>
    <col min="767" max="767" width="15.42578125" customWidth="1"/>
    <col min="768" max="768" width="19.42578125" customWidth="1"/>
    <col min="769" max="769" width="13.85546875" customWidth="1"/>
    <col min="1017" max="1017" width="3.42578125" customWidth="1"/>
    <col min="1018" max="1018" width="7" customWidth="1"/>
    <col min="1019" max="1019" width="9.85546875" customWidth="1"/>
    <col min="1020" max="1020" width="64.140625" customWidth="1"/>
    <col min="1021" max="1021" width="11.42578125" customWidth="1"/>
    <col min="1022" max="1022" width="12.85546875" customWidth="1"/>
    <col min="1023" max="1023" width="15.42578125" customWidth="1"/>
    <col min="1024" max="1024" width="19.42578125" customWidth="1"/>
    <col min="1025" max="1025" width="13.85546875" customWidth="1"/>
    <col min="1273" max="1273" width="3.42578125" customWidth="1"/>
    <col min="1274" max="1274" width="7" customWidth="1"/>
    <col min="1275" max="1275" width="9.85546875" customWidth="1"/>
    <col min="1276" max="1276" width="64.140625" customWidth="1"/>
    <col min="1277" max="1277" width="11.42578125" customWidth="1"/>
    <col min="1278" max="1278" width="12.85546875" customWidth="1"/>
    <col min="1279" max="1279" width="15.42578125" customWidth="1"/>
    <col min="1280" max="1280" width="19.42578125" customWidth="1"/>
    <col min="1281" max="1281" width="13.85546875" customWidth="1"/>
    <col min="1529" max="1529" width="3.42578125" customWidth="1"/>
    <col min="1530" max="1530" width="7" customWidth="1"/>
    <col min="1531" max="1531" width="9.85546875" customWidth="1"/>
    <col min="1532" max="1532" width="64.140625" customWidth="1"/>
    <col min="1533" max="1533" width="11.42578125" customWidth="1"/>
    <col min="1534" max="1534" width="12.85546875" customWidth="1"/>
    <col min="1535" max="1535" width="15.42578125" customWidth="1"/>
    <col min="1536" max="1536" width="19.42578125" customWidth="1"/>
    <col min="1537" max="1537" width="13.85546875" customWidth="1"/>
    <col min="1785" max="1785" width="3.42578125" customWidth="1"/>
    <col min="1786" max="1786" width="7" customWidth="1"/>
    <col min="1787" max="1787" width="9.85546875" customWidth="1"/>
    <col min="1788" max="1788" width="64.140625" customWidth="1"/>
    <col min="1789" max="1789" width="11.42578125" customWidth="1"/>
    <col min="1790" max="1790" width="12.85546875" customWidth="1"/>
    <col min="1791" max="1791" width="15.42578125" customWidth="1"/>
    <col min="1792" max="1792" width="19.42578125" customWidth="1"/>
    <col min="1793" max="1793" width="13.85546875" customWidth="1"/>
    <col min="2041" max="2041" width="3.42578125" customWidth="1"/>
    <col min="2042" max="2042" width="7" customWidth="1"/>
    <col min="2043" max="2043" width="9.85546875" customWidth="1"/>
    <col min="2044" max="2044" width="64.140625" customWidth="1"/>
    <col min="2045" max="2045" width="11.42578125" customWidth="1"/>
    <col min="2046" max="2046" width="12.85546875" customWidth="1"/>
    <col min="2047" max="2047" width="15.42578125" customWidth="1"/>
    <col min="2048" max="2048" width="19.42578125" customWidth="1"/>
    <col min="2049" max="2049" width="13.85546875" customWidth="1"/>
    <col min="2297" max="2297" width="3.42578125" customWidth="1"/>
    <col min="2298" max="2298" width="7" customWidth="1"/>
    <col min="2299" max="2299" width="9.85546875" customWidth="1"/>
    <col min="2300" max="2300" width="64.140625" customWidth="1"/>
    <col min="2301" max="2301" width="11.42578125" customWidth="1"/>
    <col min="2302" max="2302" width="12.85546875" customWidth="1"/>
    <col min="2303" max="2303" width="15.42578125" customWidth="1"/>
    <col min="2304" max="2304" width="19.42578125" customWidth="1"/>
    <col min="2305" max="2305" width="13.85546875" customWidth="1"/>
    <col min="2553" max="2553" width="3.42578125" customWidth="1"/>
    <col min="2554" max="2554" width="7" customWidth="1"/>
    <col min="2555" max="2555" width="9.85546875" customWidth="1"/>
    <col min="2556" max="2556" width="64.140625" customWidth="1"/>
    <col min="2557" max="2557" width="11.42578125" customWidth="1"/>
    <col min="2558" max="2558" width="12.85546875" customWidth="1"/>
    <col min="2559" max="2559" width="15.42578125" customWidth="1"/>
    <col min="2560" max="2560" width="19.42578125" customWidth="1"/>
    <col min="2561" max="2561" width="13.85546875" customWidth="1"/>
    <col min="2809" max="2809" width="3.42578125" customWidth="1"/>
    <col min="2810" max="2810" width="7" customWidth="1"/>
    <col min="2811" max="2811" width="9.85546875" customWidth="1"/>
    <col min="2812" max="2812" width="64.140625" customWidth="1"/>
    <col min="2813" max="2813" width="11.42578125" customWidth="1"/>
    <col min="2814" max="2814" width="12.85546875" customWidth="1"/>
    <col min="2815" max="2815" width="15.42578125" customWidth="1"/>
    <col min="2816" max="2816" width="19.42578125" customWidth="1"/>
    <col min="2817" max="2817" width="13.85546875" customWidth="1"/>
    <col min="3065" max="3065" width="3.42578125" customWidth="1"/>
    <col min="3066" max="3066" width="7" customWidth="1"/>
    <col min="3067" max="3067" width="9.85546875" customWidth="1"/>
    <col min="3068" max="3068" width="64.140625" customWidth="1"/>
    <col min="3069" max="3069" width="11.42578125" customWidth="1"/>
    <col min="3070" max="3070" width="12.85546875" customWidth="1"/>
    <col min="3071" max="3071" width="15.42578125" customWidth="1"/>
    <col min="3072" max="3072" width="19.42578125" customWidth="1"/>
    <col min="3073" max="3073" width="13.85546875" customWidth="1"/>
    <col min="3321" max="3321" width="3.42578125" customWidth="1"/>
    <col min="3322" max="3322" width="7" customWidth="1"/>
    <col min="3323" max="3323" width="9.85546875" customWidth="1"/>
    <col min="3324" max="3324" width="64.140625" customWidth="1"/>
    <col min="3325" max="3325" width="11.42578125" customWidth="1"/>
    <col min="3326" max="3326" width="12.85546875" customWidth="1"/>
    <col min="3327" max="3327" width="15.42578125" customWidth="1"/>
    <col min="3328" max="3328" width="19.42578125" customWidth="1"/>
    <col min="3329" max="3329" width="13.85546875" customWidth="1"/>
    <col min="3577" max="3577" width="3.42578125" customWidth="1"/>
    <col min="3578" max="3578" width="7" customWidth="1"/>
    <col min="3579" max="3579" width="9.85546875" customWidth="1"/>
    <col min="3580" max="3580" width="64.140625" customWidth="1"/>
    <col min="3581" max="3581" width="11.42578125" customWidth="1"/>
    <col min="3582" max="3582" width="12.85546875" customWidth="1"/>
    <col min="3583" max="3583" width="15.42578125" customWidth="1"/>
    <col min="3584" max="3584" width="19.42578125" customWidth="1"/>
    <col min="3585" max="3585" width="13.85546875" customWidth="1"/>
    <col min="3833" max="3833" width="3.42578125" customWidth="1"/>
    <col min="3834" max="3834" width="7" customWidth="1"/>
    <col min="3835" max="3835" width="9.85546875" customWidth="1"/>
    <col min="3836" max="3836" width="64.140625" customWidth="1"/>
    <col min="3837" max="3837" width="11.42578125" customWidth="1"/>
    <col min="3838" max="3838" width="12.85546875" customWidth="1"/>
    <col min="3839" max="3839" width="15.42578125" customWidth="1"/>
    <col min="3840" max="3840" width="19.42578125" customWidth="1"/>
    <col min="3841" max="3841" width="13.85546875" customWidth="1"/>
    <col min="4089" max="4089" width="3.42578125" customWidth="1"/>
    <col min="4090" max="4090" width="7" customWidth="1"/>
    <col min="4091" max="4091" width="9.85546875" customWidth="1"/>
    <col min="4092" max="4092" width="64.140625" customWidth="1"/>
    <col min="4093" max="4093" width="11.42578125" customWidth="1"/>
    <col min="4094" max="4094" width="12.85546875" customWidth="1"/>
    <col min="4095" max="4095" width="15.42578125" customWidth="1"/>
    <col min="4096" max="4096" width="19.42578125" customWidth="1"/>
    <col min="4097" max="4097" width="13.85546875" customWidth="1"/>
    <col min="4345" max="4345" width="3.42578125" customWidth="1"/>
    <col min="4346" max="4346" width="7" customWidth="1"/>
    <col min="4347" max="4347" width="9.85546875" customWidth="1"/>
    <col min="4348" max="4348" width="64.140625" customWidth="1"/>
    <col min="4349" max="4349" width="11.42578125" customWidth="1"/>
    <col min="4350" max="4350" width="12.85546875" customWidth="1"/>
    <col min="4351" max="4351" width="15.42578125" customWidth="1"/>
    <col min="4352" max="4352" width="19.42578125" customWidth="1"/>
    <col min="4353" max="4353" width="13.85546875" customWidth="1"/>
    <col min="4601" max="4601" width="3.42578125" customWidth="1"/>
    <col min="4602" max="4602" width="7" customWidth="1"/>
    <col min="4603" max="4603" width="9.85546875" customWidth="1"/>
    <col min="4604" max="4604" width="64.140625" customWidth="1"/>
    <col min="4605" max="4605" width="11.42578125" customWidth="1"/>
    <col min="4606" max="4606" width="12.85546875" customWidth="1"/>
    <col min="4607" max="4607" width="15.42578125" customWidth="1"/>
    <col min="4608" max="4608" width="19.42578125" customWidth="1"/>
    <col min="4609" max="4609" width="13.85546875" customWidth="1"/>
    <col min="4857" max="4857" width="3.42578125" customWidth="1"/>
    <col min="4858" max="4858" width="7" customWidth="1"/>
    <col min="4859" max="4859" width="9.85546875" customWidth="1"/>
    <col min="4860" max="4860" width="64.140625" customWidth="1"/>
    <col min="4861" max="4861" width="11.42578125" customWidth="1"/>
    <col min="4862" max="4862" width="12.85546875" customWidth="1"/>
    <col min="4863" max="4863" width="15.42578125" customWidth="1"/>
    <col min="4864" max="4864" width="19.42578125" customWidth="1"/>
    <col min="4865" max="4865" width="13.85546875" customWidth="1"/>
    <col min="5113" max="5113" width="3.42578125" customWidth="1"/>
    <col min="5114" max="5114" width="7" customWidth="1"/>
    <col min="5115" max="5115" width="9.85546875" customWidth="1"/>
    <col min="5116" max="5116" width="64.140625" customWidth="1"/>
    <col min="5117" max="5117" width="11.42578125" customWidth="1"/>
    <col min="5118" max="5118" width="12.85546875" customWidth="1"/>
    <col min="5119" max="5119" width="15.42578125" customWidth="1"/>
    <col min="5120" max="5120" width="19.42578125" customWidth="1"/>
    <col min="5121" max="5121" width="13.85546875" customWidth="1"/>
    <col min="5369" max="5369" width="3.42578125" customWidth="1"/>
    <col min="5370" max="5370" width="7" customWidth="1"/>
    <col min="5371" max="5371" width="9.85546875" customWidth="1"/>
    <col min="5372" max="5372" width="64.140625" customWidth="1"/>
    <col min="5373" max="5373" width="11.42578125" customWidth="1"/>
    <col min="5374" max="5374" width="12.85546875" customWidth="1"/>
    <col min="5375" max="5375" width="15.42578125" customWidth="1"/>
    <col min="5376" max="5376" width="19.42578125" customWidth="1"/>
    <col min="5377" max="5377" width="13.85546875" customWidth="1"/>
    <col min="5625" max="5625" width="3.42578125" customWidth="1"/>
    <col min="5626" max="5626" width="7" customWidth="1"/>
    <col min="5627" max="5627" width="9.85546875" customWidth="1"/>
    <col min="5628" max="5628" width="64.140625" customWidth="1"/>
    <col min="5629" max="5629" width="11.42578125" customWidth="1"/>
    <col min="5630" max="5630" width="12.85546875" customWidth="1"/>
    <col min="5631" max="5631" width="15.42578125" customWidth="1"/>
    <col min="5632" max="5632" width="19.42578125" customWidth="1"/>
    <col min="5633" max="5633" width="13.85546875" customWidth="1"/>
    <col min="5881" max="5881" width="3.42578125" customWidth="1"/>
    <col min="5882" max="5882" width="7" customWidth="1"/>
    <col min="5883" max="5883" width="9.85546875" customWidth="1"/>
    <col min="5884" max="5884" width="64.140625" customWidth="1"/>
    <col min="5885" max="5885" width="11.42578125" customWidth="1"/>
    <col min="5886" max="5886" width="12.85546875" customWidth="1"/>
    <col min="5887" max="5887" width="15.42578125" customWidth="1"/>
    <col min="5888" max="5888" width="19.42578125" customWidth="1"/>
    <col min="5889" max="5889" width="13.85546875" customWidth="1"/>
    <col min="6137" max="6137" width="3.42578125" customWidth="1"/>
    <col min="6138" max="6138" width="7" customWidth="1"/>
    <col min="6139" max="6139" width="9.85546875" customWidth="1"/>
    <col min="6140" max="6140" width="64.140625" customWidth="1"/>
    <col min="6141" max="6141" width="11.42578125" customWidth="1"/>
    <col min="6142" max="6142" width="12.85546875" customWidth="1"/>
    <col min="6143" max="6143" width="15.42578125" customWidth="1"/>
    <col min="6144" max="6144" width="19.42578125" customWidth="1"/>
    <col min="6145" max="6145" width="13.85546875" customWidth="1"/>
    <col min="6393" max="6393" width="3.42578125" customWidth="1"/>
    <col min="6394" max="6394" width="7" customWidth="1"/>
    <col min="6395" max="6395" width="9.85546875" customWidth="1"/>
    <col min="6396" max="6396" width="64.140625" customWidth="1"/>
    <col min="6397" max="6397" width="11.42578125" customWidth="1"/>
    <col min="6398" max="6398" width="12.85546875" customWidth="1"/>
    <col min="6399" max="6399" width="15.42578125" customWidth="1"/>
    <col min="6400" max="6400" width="19.42578125" customWidth="1"/>
    <col min="6401" max="6401" width="13.85546875" customWidth="1"/>
    <col min="6649" max="6649" width="3.42578125" customWidth="1"/>
    <col min="6650" max="6650" width="7" customWidth="1"/>
    <col min="6651" max="6651" width="9.85546875" customWidth="1"/>
    <col min="6652" max="6652" width="64.140625" customWidth="1"/>
    <col min="6653" max="6653" width="11.42578125" customWidth="1"/>
    <col min="6654" max="6654" width="12.85546875" customWidth="1"/>
    <col min="6655" max="6655" width="15.42578125" customWidth="1"/>
    <col min="6656" max="6656" width="19.42578125" customWidth="1"/>
    <col min="6657" max="6657" width="13.85546875" customWidth="1"/>
    <col min="6905" max="6905" width="3.42578125" customWidth="1"/>
    <col min="6906" max="6906" width="7" customWidth="1"/>
    <col min="6907" max="6907" width="9.85546875" customWidth="1"/>
    <col min="6908" max="6908" width="64.140625" customWidth="1"/>
    <col min="6909" max="6909" width="11.42578125" customWidth="1"/>
    <col min="6910" max="6910" width="12.85546875" customWidth="1"/>
    <col min="6911" max="6911" width="15.42578125" customWidth="1"/>
    <col min="6912" max="6912" width="19.42578125" customWidth="1"/>
    <col min="6913" max="6913" width="13.85546875" customWidth="1"/>
    <col min="7161" max="7161" width="3.42578125" customWidth="1"/>
    <col min="7162" max="7162" width="7" customWidth="1"/>
    <col min="7163" max="7163" width="9.85546875" customWidth="1"/>
    <col min="7164" max="7164" width="64.140625" customWidth="1"/>
    <col min="7165" max="7165" width="11.42578125" customWidth="1"/>
    <col min="7166" max="7166" width="12.85546875" customWidth="1"/>
    <col min="7167" max="7167" width="15.42578125" customWidth="1"/>
    <col min="7168" max="7168" width="19.42578125" customWidth="1"/>
    <col min="7169" max="7169" width="13.85546875" customWidth="1"/>
    <col min="7417" max="7417" width="3.42578125" customWidth="1"/>
    <col min="7418" max="7418" width="7" customWidth="1"/>
    <col min="7419" max="7419" width="9.85546875" customWidth="1"/>
    <col min="7420" max="7420" width="64.140625" customWidth="1"/>
    <col min="7421" max="7421" width="11.42578125" customWidth="1"/>
    <col min="7422" max="7422" width="12.85546875" customWidth="1"/>
    <col min="7423" max="7423" width="15.42578125" customWidth="1"/>
    <col min="7424" max="7424" width="19.42578125" customWidth="1"/>
    <col min="7425" max="7425" width="13.85546875" customWidth="1"/>
    <col min="7673" max="7673" width="3.42578125" customWidth="1"/>
    <col min="7674" max="7674" width="7" customWidth="1"/>
    <col min="7675" max="7675" width="9.85546875" customWidth="1"/>
    <col min="7676" max="7676" width="64.140625" customWidth="1"/>
    <col min="7677" max="7677" width="11.42578125" customWidth="1"/>
    <col min="7678" max="7678" width="12.85546875" customWidth="1"/>
    <col min="7679" max="7679" width="15.42578125" customWidth="1"/>
    <col min="7680" max="7680" width="19.42578125" customWidth="1"/>
    <col min="7681" max="7681" width="13.85546875" customWidth="1"/>
    <col min="7929" max="7929" width="3.42578125" customWidth="1"/>
    <col min="7930" max="7930" width="7" customWidth="1"/>
    <col min="7931" max="7931" width="9.85546875" customWidth="1"/>
    <col min="7932" max="7932" width="64.140625" customWidth="1"/>
    <col min="7933" max="7933" width="11.42578125" customWidth="1"/>
    <col min="7934" max="7934" width="12.85546875" customWidth="1"/>
    <col min="7935" max="7935" width="15.42578125" customWidth="1"/>
    <col min="7936" max="7936" width="19.42578125" customWidth="1"/>
    <col min="7937" max="7937" width="13.85546875" customWidth="1"/>
    <col min="8185" max="8185" width="3.42578125" customWidth="1"/>
    <col min="8186" max="8186" width="7" customWidth="1"/>
    <col min="8187" max="8187" width="9.85546875" customWidth="1"/>
    <col min="8188" max="8188" width="64.140625" customWidth="1"/>
    <col min="8189" max="8189" width="11.42578125" customWidth="1"/>
    <col min="8190" max="8190" width="12.85546875" customWidth="1"/>
    <col min="8191" max="8191" width="15.42578125" customWidth="1"/>
    <col min="8192" max="8192" width="19.42578125" customWidth="1"/>
    <col min="8193" max="8193" width="13.85546875" customWidth="1"/>
    <col min="8441" max="8441" width="3.42578125" customWidth="1"/>
    <col min="8442" max="8442" width="7" customWidth="1"/>
    <col min="8443" max="8443" width="9.85546875" customWidth="1"/>
    <col min="8444" max="8444" width="64.140625" customWidth="1"/>
    <col min="8445" max="8445" width="11.42578125" customWidth="1"/>
    <col min="8446" max="8446" width="12.85546875" customWidth="1"/>
    <col min="8447" max="8447" width="15.42578125" customWidth="1"/>
    <col min="8448" max="8448" width="19.42578125" customWidth="1"/>
    <col min="8449" max="8449" width="13.85546875" customWidth="1"/>
    <col min="8697" max="8697" width="3.42578125" customWidth="1"/>
    <col min="8698" max="8698" width="7" customWidth="1"/>
    <col min="8699" max="8699" width="9.85546875" customWidth="1"/>
    <col min="8700" max="8700" width="64.140625" customWidth="1"/>
    <col min="8701" max="8701" width="11.42578125" customWidth="1"/>
    <col min="8702" max="8702" width="12.85546875" customWidth="1"/>
    <col min="8703" max="8703" width="15.42578125" customWidth="1"/>
    <col min="8704" max="8704" width="19.42578125" customWidth="1"/>
    <col min="8705" max="8705" width="13.85546875" customWidth="1"/>
    <col min="8953" max="8953" width="3.42578125" customWidth="1"/>
    <col min="8954" max="8954" width="7" customWidth="1"/>
    <col min="8955" max="8955" width="9.85546875" customWidth="1"/>
    <col min="8956" max="8956" width="64.140625" customWidth="1"/>
    <col min="8957" max="8957" width="11.42578125" customWidth="1"/>
    <col min="8958" max="8958" width="12.85546875" customWidth="1"/>
    <col min="8959" max="8959" width="15.42578125" customWidth="1"/>
    <col min="8960" max="8960" width="19.42578125" customWidth="1"/>
    <col min="8961" max="8961" width="13.85546875" customWidth="1"/>
    <col min="9209" max="9209" width="3.42578125" customWidth="1"/>
    <col min="9210" max="9210" width="7" customWidth="1"/>
    <col min="9211" max="9211" width="9.85546875" customWidth="1"/>
    <col min="9212" max="9212" width="64.140625" customWidth="1"/>
    <col min="9213" max="9213" width="11.42578125" customWidth="1"/>
    <col min="9214" max="9214" width="12.85546875" customWidth="1"/>
    <col min="9215" max="9215" width="15.42578125" customWidth="1"/>
    <col min="9216" max="9216" width="19.42578125" customWidth="1"/>
    <col min="9217" max="9217" width="13.85546875" customWidth="1"/>
    <col min="9465" max="9465" width="3.42578125" customWidth="1"/>
    <col min="9466" max="9466" width="7" customWidth="1"/>
    <col min="9467" max="9467" width="9.85546875" customWidth="1"/>
    <col min="9468" max="9468" width="64.140625" customWidth="1"/>
    <col min="9469" max="9469" width="11.42578125" customWidth="1"/>
    <col min="9470" max="9470" width="12.85546875" customWidth="1"/>
    <col min="9471" max="9471" width="15.42578125" customWidth="1"/>
    <col min="9472" max="9472" width="19.42578125" customWidth="1"/>
    <col min="9473" max="9473" width="13.85546875" customWidth="1"/>
    <col min="9721" max="9721" width="3.42578125" customWidth="1"/>
    <col min="9722" max="9722" width="7" customWidth="1"/>
    <col min="9723" max="9723" width="9.85546875" customWidth="1"/>
    <col min="9724" max="9724" width="64.140625" customWidth="1"/>
    <col min="9725" max="9725" width="11.42578125" customWidth="1"/>
    <col min="9726" max="9726" width="12.85546875" customWidth="1"/>
    <col min="9727" max="9727" width="15.42578125" customWidth="1"/>
    <col min="9728" max="9728" width="19.42578125" customWidth="1"/>
    <col min="9729" max="9729" width="13.85546875" customWidth="1"/>
    <col min="9977" max="9977" width="3.42578125" customWidth="1"/>
    <col min="9978" max="9978" width="7" customWidth="1"/>
    <col min="9979" max="9979" width="9.85546875" customWidth="1"/>
    <col min="9980" max="9980" width="64.140625" customWidth="1"/>
    <col min="9981" max="9981" width="11.42578125" customWidth="1"/>
    <col min="9982" max="9982" width="12.85546875" customWidth="1"/>
    <col min="9983" max="9983" width="15.42578125" customWidth="1"/>
    <col min="9984" max="9984" width="19.42578125" customWidth="1"/>
    <col min="9985" max="9985" width="13.85546875" customWidth="1"/>
    <col min="10233" max="10233" width="3.42578125" customWidth="1"/>
    <col min="10234" max="10234" width="7" customWidth="1"/>
    <col min="10235" max="10235" width="9.85546875" customWidth="1"/>
    <col min="10236" max="10236" width="64.140625" customWidth="1"/>
    <col min="10237" max="10237" width="11.42578125" customWidth="1"/>
    <col min="10238" max="10238" width="12.85546875" customWidth="1"/>
    <col min="10239" max="10239" width="15.42578125" customWidth="1"/>
    <col min="10240" max="10240" width="19.42578125" customWidth="1"/>
    <col min="10241" max="10241" width="13.85546875" customWidth="1"/>
    <col min="10489" max="10489" width="3.42578125" customWidth="1"/>
    <col min="10490" max="10490" width="7" customWidth="1"/>
    <col min="10491" max="10491" width="9.85546875" customWidth="1"/>
    <col min="10492" max="10492" width="64.140625" customWidth="1"/>
    <col min="10493" max="10493" width="11.42578125" customWidth="1"/>
    <col min="10494" max="10494" width="12.85546875" customWidth="1"/>
    <col min="10495" max="10495" width="15.42578125" customWidth="1"/>
    <col min="10496" max="10496" width="19.42578125" customWidth="1"/>
    <col min="10497" max="10497" width="13.85546875" customWidth="1"/>
    <col min="10745" max="10745" width="3.42578125" customWidth="1"/>
    <col min="10746" max="10746" width="7" customWidth="1"/>
    <col min="10747" max="10747" width="9.85546875" customWidth="1"/>
    <col min="10748" max="10748" width="64.140625" customWidth="1"/>
    <col min="10749" max="10749" width="11.42578125" customWidth="1"/>
    <col min="10750" max="10750" width="12.85546875" customWidth="1"/>
    <col min="10751" max="10751" width="15.42578125" customWidth="1"/>
    <col min="10752" max="10752" width="19.42578125" customWidth="1"/>
    <col min="10753" max="10753" width="13.85546875" customWidth="1"/>
    <col min="11001" max="11001" width="3.42578125" customWidth="1"/>
    <col min="11002" max="11002" width="7" customWidth="1"/>
    <col min="11003" max="11003" width="9.85546875" customWidth="1"/>
    <col min="11004" max="11004" width="64.140625" customWidth="1"/>
    <col min="11005" max="11005" width="11.42578125" customWidth="1"/>
    <col min="11006" max="11006" width="12.85546875" customWidth="1"/>
    <col min="11007" max="11007" width="15.42578125" customWidth="1"/>
    <col min="11008" max="11008" width="19.42578125" customWidth="1"/>
    <col min="11009" max="11009" width="13.85546875" customWidth="1"/>
    <col min="11257" max="11257" width="3.42578125" customWidth="1"/>
    <col min="11258" max="11258" width="7" customWidth="1"/>
    <col min="11259" max="11259" width="9.85546875" customWidth="1"/>
    <col min="11260" max="11260" width="64.140625" customWidth="1"/>
    <col min="11261" max="11261" width="11.42578125" customWidth="1"/>
    <col min="11262" max="11262" width="12.85546875" customWidth="1"/>
    <col min="11263" max="11263" width="15.42578125" customWidth="1"/>
    <col min="11264" max="11264" width="19.42578125" customWidth="1"/>
    <col min="11265" max="11265" width="13.85546875" customWidth="1"/>
    <col min="11513" max="11513" width="3.42578125" customWidth="1"/>
    <col min="11514" max="11514" width="7" customWidth="1"/>
    <col min="11515" max="11515" width="9.85546875" customWidth="1"/>
    <col min="11516" max="11516" width="64.140625" customWidth="1"/>
    <col min="11517" max="11517" width="11.42578125" customWidth="1"/>
    <col min="11518" max="11518" width="12.85546875" customWidth="1"/>
    <col min="11519" max="11519" width="15.42578125" customWidth="1"/>
    <col min="11520" max="11520" width="19.42578125" customWidth="1"/>
    <col min="11521" max="11521" width="13.85546875" customWidth="1"/>
    <col min="11769" max="11769" width="3.42578125" customWidth="1"/>
    <col min="11770" max="11770" width="7" customWidth="1"/>
    <col min="11771" max="11771" width="9.85546875" customWidth="1"/>
    <col min="11772" max="11772" width="64.140625" customWidth="1"/>
    <col min="11773" max="11773" width="11.42578125" customWidth="1"/>
    <col min="11774" max="11774" width="12.85546875" customWidth="1"/>
    <col min="11775" max="11775" width="15.42578125" customWidth="1"/>
    <col min="11776" max="11776" width="19.42578125" customWidth="1"/>
    <col min="11777" max="11777" width="13.85546875" customWidth="1"/>
    <col min="12025" max="12025" width="3.42578125" customWidth="1"/>
    <col min="12026" max="12026" width="7" customWidth="1"/>
    <col min="12027" max="12027" width="9.85546875" customWidth="1"/>
    <col min="12028" max="12028" width="64.140625" customWidth="1"/>
    <col min="12029" max="12029" width="11.42578125" customWidth="1"/>
    <col min="12030" max="12030" width="12.85546875" customWidth="1"/>
    <col min="12031" max="12031" width="15.42578125" customWidth="1"/>
    <col min="12032" max="12032" width="19.42578125" customWidth="1"/>
    <col min="12033" max="12033" width="13.85546875" customWidth="1"/>
    <col min="12281" max="12281" width="3.42578125" customWidth="1"/>
    <col min="12282" max="12282" width="7" customWidth="1"/>
    <col min="12283" max="12283" width="9.85546875" customWidth="1"/>
    <col min="12284" max="12284" width="64.140625" customWidth="1"/>
    <col min="12285" max="12285" width="11.42578125" customWidth="1"/>
    <col min="12286" max="12286" width="12.85546875" customWidth="1"/>
    <col min="12287" max="12287" width="15.42578125" customWidth="1"/>
    <col min="12288" max="12288" width="19.42578125" customWidth="1"/>
    <col min="12289" max="12289" width="13.85546875" customWidth="1"/>
    <col min="12537" max="12537" width="3.42578125" customWidth="1"/>
    <col min="12538" max="12538" width="7" customWidth="1"/>
    <col min="12539" max="12539" width="9.85546875" customWidth="1"/>
    <col min="12540" max="12540" width="64.140625" customWidth="1"/>
    <col min="12541" max="12541" width="11.42578125" customWidth="1"/>
    <col min="12542" max="12542" width="12.85546875" customWidth="1"/>
    <col min="12543" max="12543" width="15.42578125" customWidth="1"/>
    <col min="12544" max="12544" width="19.42578125" customWidth="1"/>
    <col min="12545" max="12545" width="13.85546875" customWidth="1"/>
    <col min="12793" max="12793" width="3.42578125" customWidth="1"/>
    <col min="12794" max="12794" width="7" customWidth="1"/>
    <col min="12795" max="12795" width="9.85546875" customWidth="1"/>
    <col min="12796" max="12796" width="64.140625" customWidth="1"/>
    <col min="12797" max="12797" width="11.42578125" customWidth="1"/>
    <col min="12798" max="12798" width="12.85546875" customWidth="1"/>
    <col min="12799" max="12799" width="15.42578125" customWidth="1"/>
    <col min="12800" max="12800" width="19.42578125" customWidth="1"/>
    <col min="12801" max="12801" width="13.85546875" customWidth="1"/>
    <col min="13049" max="13049" width="3.42578125" customWidth="1"/>
    <col min="13050" max="13050" width="7" customWidth="1"/>
    <col min="13051" max="13051" width="9.85546875" customWidth="1"/>
    <col min="13052" max="13052" width="64.140625" customWidth="1"/>
    <col min="13053" max="13053" width="11.42578125" customWidth="1"/>
    <col min="13054" max="13054" width="12.85546875" customWidth="1"/>
    <col min="13055" max="13055" width="15.42578125" customWidth="1"/>
    <col min="13056" max="13056" width="19.42578125" customWidth="1"/>
    <col min="13057" max="13057" width="13.85546875" customWidth="1"/>
    <col min="13305" max="13305" width="3.42578125" customWidth="1"/>
    <col min="13306" max="13306" width="7" customWidth="1"/>
    <col min="13307" max="13307" width="9.85546875" customWidth="1"/>
    <col min="13308" max="13308" width="64.140625" customWidth="1"/>
    <col min="13309" max="13309" width="11.42578125" customWidth="1"/>
    <col min="13310" max="13310" width="12.85546875" customWidth="1"/>
    <col min="13311" max="13311" width="15.42578125" customWidth="1"/>
    <col min="13312" max="13312" width="19.42578125" customWidth="1"/>
    <col min="13313" max="13313" width="13.85546875" customWidth="1"/>
    <col min="13561" max="13561" width="3.42578125" customWidth="1"/>
    <col min="13562" max="13562" width="7" customWidth="1"/>
    <col min="13563" max="13563" width="9.85546875" customWidth="1"/>
    <col min="13564" max="13564" width="64.140625" customWidth="1"/>
    <col min="13565" max="13565" width="11.42578125" customWidth="1"/>
    <col min="13566" max="13566" width="12.85546875" customWidth="1"/>
    <col min="13567" max="13567" width="15.42578125" customWidth="1"/>
    <col min="13568" max="13568" width="19.42578125" customWidth="1"/>
    <col min="13569" max="13569" width="13.85546875" customWidth="1"/>
    <col min="13817" max="13817" width="3.42578125" customWidth="1"/>
    <col min="13818" max="13818" width="7" customWidth="1"/>
    <col min="13819" max="13819" width="9.85546875" customWidth="1"/>
    <col min="13820" max="13820" width="64.140625" customWidth="1"/>
    <col min="13821" max="13821" width="11.42578125" customWidth="1"/>
    <col min="13822" max="13822" width="12.85546875" customWidth="1"/>
    <col min="13823" max="13823" width="15.42578125" customWidth="1"/>
    <col min="13824" max="13824" width="19.42578125" customWidth="1"/>
    <col min="13825" max="13825" width="13.85546875" customWidth="1"/>
    <col min="14073" max="14073" width="3.42578125" customWidth="1"/>
    <col min="14074" max="14074" width="7" customWidth="1"/>
    <col min="14075" max="14075" width="9.85546875" customWidth="1"/>
    <col min="14076" max="14076" width="64.140625" customWidth="1"/>
    <col min="14077" max="14077" width="11.42578125" customWidth="1"/>
    <col min="14078" max="14078" width="12.85546875" customWidth="1"/>
    <col min="14079" max="14079" width="15.42578125" customWidth="1"/>
    <col min="14080" max="14080" width="19.42578125" customWidth="1"/>
    <col min="14081" max="14081" width="13.85546875" customWidth="1"/>
    <col min="14329" max="14329" width="3.42578125" customWidth="1"/>
    <col min="14330" max="14330" width="7" customWidth="1"/>
    <col min="14331" max="14331" width="9.85546875" customWidth="1"/>
    <col min="14332" max="14332" width="64.140625" customWidth="1"/>
    <col min="14333" max="14333" width="11.42578125" customWidth="1"/>
    <col min="14334" max="14334" width="12.85546875" customWidth="1"/>
    <col min="14335" max="14335" width="15.42578125" customWidth="1"/>
    <col min="14336" max="14336" width="19.42578125" customWidth="1"/>
    <col min="14337" max="14337" width="13.85546875" customWidth="1"/>
    <col min="14585" max="14585" width="3.42578125" customWidth="1"/>
    <col min="14586" max="14586" width="7" customWidth="1"/>
    <col min="14587" max="14587" width="9.85546875" customWidth="1"/>
    <col min="14588" max="14588" width="64.140625" customWidth="1"/>
    <col min="14589" max="14589" width="11.42578125" customWidth="1"/>
    <col min="14590" max="14590" width="12.85546875" customWidth="1"/>
    <col min="14591" max="14591" width="15.42578125" customWidth="1"/>
    <col min="14592" max="14592" width="19.42578125" customWidth="1"/>
    <col min="14593" max="14593" width="13.85546875" customWidth="1"/>
    <col min="14841" max="14841" width="3.42578125" customWidth="1"/>
    <col min="14842" max="14842" width="7" customWidth="1"/>
    <col min="14843" max="14843" width="9.85546875" customWidth="1"/>
    <col min="14844" max="14844" width="64.140625" customWidth="1"/>
    <col min="14845" max="14845" width="11.42578125" customWidth="1"/>
    <col min="14846" max="14846" width="12.85546875" customWidth="1"/>
    <col min="14847" max="14847" width="15.42578125" customWidth="1"/>
    <col min="14848" max="14848" width="19.42578125" customWidth="1"/>
    <col min="14849" max="14849" width="13.85546875" customWidth="1"/>
    <col min="15097" max="15097" width="3.42578125" customWidth="1"/>
    <col min="15098" max="15098" width="7" customWidth="1"/>
    <col min="15099" max="15099" width="9.85546875" customWidth="1"/>
    <col min="15100" max="15100" width="64.140625" customWidth="1"/>
    <col min="15101" max="15101" width="11.42578125" customWidth="1"/>
    <col min="15102" max="15102" width="12.85546875" customWidth="1"/>
    <col min="15103" max="15103" width="15.42578125" customWidth="1"/>
    <col min="15104" max="15104" width="19.42578125" customWidth="1"/>
    <col min="15105" max="15105" width="13.85546875" customWidth="1"/>
    <col min="15353" max="15353" width="3.42578125" customWidth="1"/>
    <col min="15354" max="15354" width="7" customWidth="1"/>
    <col min="15355" max="15355" width="9.85546875" customWidth="1"/>
    <col min="15356" max="15356" width="64.140625" customWidth="1"/>
    <col min="15357" max="15357" width="11.42578125" customWidth="1"/>
    <col min="15358" max="15358" width="12.85546875" customWidth="1"/>
    <col min="15359" max="15359" width="15.42578125" customWidth="1"/>
    <col min="15360" max="15360" width="19.42578125" customWidth="1"/>
    <col min="15361" max="15361" width="13.85546875" customWidth="1"/>
    <col min="15609" max="15609" width="3.42578125" customWidth="1"/>
    <col min="15610" max="15610" width="7" customWidth="1"/>
    <col min="15611" max="15611" width="9.85546875" customWidth="1"/>
    <col min="15612" max="15612" width="64.140625" customWidth="1"/>
    <col min="15613" max="15613" width="11.42578125" customWidth="1"/>
    <col min="15614" max="15614" width="12.85546875" customWidth="1"/>
    <col min="15615" max="15615" width="15.42578125" customWidth="1"/>
    <col min="15616" max="15616" width="19.42578125" customWidth="1"/>
    <col min="15617" max="15617" width="13.85546875" customWidth="1"/>
    <col min="15865" max="15865" width="3.42578125" customWidth="1"/>
    <col min="15866" max="15866" width="7" customWidth="1"/>
    <col min="15867" max="15867" width="9.85546875" customWidth="1"/>
    <col min="15868" max="15868" width="64.140625" customWidth="1"/>
    <col min="15869" max="15869" width="11.42578125" customWidth="1"/>
    <col min="15870" max="15870" width="12.85546875" customWidth="1"/>
    <col min="15871" max="15871" width="15.42578125" customWidth="1"/>
    <col min="15872" max="15872" width="19.42578125" customWidth="1"/>
    <col min="15873" max="15873" width="13.85546875" customWidth="1"/>
    <col min="16121" max="16121" width="3.42578125" customWidth="1"/>
    <col min="16122" max="16122" width="7" customWidth="1"/>
    <col min="16123" max="16123" width="9.85546875" customWidth="1"/>
    <col min="16124" max="16124" width="64.140625" customWidth="1"/>
    <col min="16125" max="16125" width="11.42578125" customWidth="1"/>
    <col min="16126" max="16126" width="12.85546875" customWidth="1"/>
    <col min="16127" max="16127" width="15.42578125" customWidth="1"/>
    <col min="16128" max="16128" width="19.42578125" customWidth="1"/>
    <col min="16129" max="16129" width="13.85546875" customWidth="1"/>
  </cols>
  <sheetData>
    <row r="1" spans="1:7" ht="84.75" customHeight="1" thickBot="1" x14ac:dyDescent="0.3">
      <c r="A1" s="456" t="s">
        <v>281</v>
      </c>
      <c r="B1" s="457"/>
      <c r="C1" s="457"/>
      <c r="D1" s="457"/>
      <c r="E1" s="457"/>
      <c r="F1" s="457"/>
      <c r="G1" s="458"/>
    </row>
    <row r="2" spans="1:7" ht="19.5" thickBot="1" x14ac:dyDescent="0.3">
      <c r="A2" s="459" t="s">
        <v>0</v>
      </c>
      <c r="B2" s="460"/>
      <c r="C2" s="460"/>
      <c r="D2" s="460"/>
      <c r="E2" s="460"/>
      <c r="F2" s="460"/>
      <c r="G2" s="461"/>
    </row>
    <row r="3" spans="1:7" ht="19.149999999999999" customHeight="1" thickBot="1" x14ac:dyDescent="0.3">
      <c r="A3" s="462" t="s">
        <v>181</v>
      </c>
      <c r="B3" s="463"/>
      <c r="C3" s="463"/>
      <c r="D3" s="463"/>
      <c r="E3" s="463"/>
      <c r="F3" s="463"/>
      <c r="G3" s="464"/>
    </row>
    <row r="4" spans="1:7" ht="24" customHeight="1" thickBot="1" x14ac:dyDescent="0.3">
      <c r="A4" s="29"/>
      <c r="B4" s="459" t="s">
        <v>1</v>
      </c>
      <c r="C4" s="460"/>
      <c r="D4" s="460"/>
      <c r="E4" s="460"/>
      <c r="F4" s="460"/>
      <c r="G4" s="465"/>
    </row>
    <row r="5" spans="1:7" ht="60" customHeight="1" x14ac:dyDescent="0.25">
      <c r="A5" s="31"/>
      <c r="B5" s="128" t="s">
        <v>2</v>
      </c>
      <c r="C5" s="466" t="s">
        <v>3</v>
      </c>
      <c r="D5" s="467"/>
      <c r="E5" s="467"/>
      <c r="F5" s="467"/>
      <c r="G5" s="468"/>
    </row>
    <row r="6" spans="1:7" ht="134.25" customHeight="1" x14ac:dyDescent="0.25">
      <c r="A6" s="33"/>
      <c r="B6" s="7" t="s">
        <v>4</v>
      </c>
      <c r="C6" s="469" t="s">
        <v>5</v>
      </c>
      <c r="D6" s="470"/>
      <c r="E6" s="470"/>
      <c r="F6" s="470"/>
      <c r="G6" s="471"/>
    </row>
    <row r="7" spans="1:7" ht="81" customHeight="1" x14ac:dyDescent="0.25">
      <c r="A7" s="76"/>
      <c r="B7" s="7" t="s">
        <v>6</v>
      </c>
      <c r="C7" s="454" t="s">
        <v>7</v>
      </c>
      <c r="D7" s="454"/>
      <c r="E7" s="454"/>
      <c r="F7" s="454"/>
      <c r="G7" s="455"/>
    </row>
    <row r="8" spans="1:7" ht="73.5" customHeight="1" x14ac:dyDescent="0.25">
      <c r="A8" s="76"/>
      <c r="B8" s="7" t="s">
        <v>8</v>
      </c>
      <c r="C8" s="454" t="s">
        <v>91</v>
      </c>
      <c r="D8" s="454"/>
      <c r="E8" s="454"/>
      <c r="F8" s="454"/>
      <c r="G8" s="455"/>
    </row>
    <row r="9" spans="1:7" ht="135" customHeight="1" x14ac:dyDescent="0.25">
      <c r="A9" s="76"/>
      <c r="B9" s="7" t="s">
        <v>9</v>
      </c>
      <c r="C9" s="454" t="s">
        <v>69</v>
      </c>
      <c r="D9" s="454"/>
      <c r="E9" s="454"/>
      <c r="F9" s="454"/>
      <c r="G9" s="455"/>
    </row>
    <row r="10" spans="1:7" ht="88.5" customHeight="1" x14ac:dyDescent="0.25">
      <c r="A10" s="76"/>
      <c r="B10" s="7" t="s">
        <v>10</v>
      </c>
      <c r="C10" s="454" t="s">
        <v>70</v>
      </c>
      <c r="D10" s="454"/>
      <c r="E10" s="454"/>
      <c r="F10" s="454"/>
      <c r="G10" s="455"/>
    </row>
    <row r="11" spans="1:7" ht="45" customHeight="1" x14ac:dyDescent="0.25">
      <c r="A11" s="76"/>
      <c r="B11" s="7" t="s">
        <v>11</v>
      </c>
      <c r="C11" s="454" t="s">
        <v>12</v>
      </c>
      <c r="D11" s="454"/>
      <c r="E11" s="454"/>
      <c r="F11" s="454"/>
      <c r="G11" s="455"/>
    </row>
    <row r="12" spans="1:7" ht="141" customHeight="1" x14ac:dyDescent="0.25">
      <c r="A12" s="76"/>
      <c r="B12" s="7" t="s">
        <v>13</v>
      </c>
      <c r="C12" s="454" t="s">
        <v>118</v>
      </c>
      <c r="D12" s="454"/>
      <c r="E12" s="454"/>
      <c r="F12" s="454"/>
      <c r="G12" s="455"/>
    </row>
    <row r="13" spans="1:7" ht="62.25" customHeight="1" x14ac:dyDescent="0.25">
      <c r="A13" s="76"/>
      <c r="B13" s="28" t="s">
        <v>14</v>
      </c>
      <c r="C13" s="454" t="s">
        <v>15</v>
      </c>
      <c r="D13" s="454"/>
      <c r="E13" s="454"/>
      <c r="F13" s="454"/>
      <c r="G13" s="455"/>
    </row>
    <row r="14" spans="1:7" ht="138" customHeight="1" x14ac:dyDescent="0.25">
      <c r="A14" s="76"/>
      <c r="B14" s="7" t="s">
        <v>16</v>
      </c>
      <c r="C14" s="475" t="s">
        <v>182</v>
      </c>
      <c r="D14" s="476"/>
      <c r="E14" s="476"/>
      <c r="F14" s="476"/>
      <c r="G14" s="477"/>
    </row>
    <row r="15" spans="1:7" ht="172.5" customHeight="1" x14ac:dyDescent="0.25">
      <c r="A15" s="76"/>
      <c r="B15" s="7" t="s">
        <v>17</v>
      </c>
      <c r="C15" s="454" t="s">
        <v>18</v>
      </c>
      <c r="D15" s="454"/>
      <c r="E15" s="454"/>
      <c r="F15" s="454"/>
      <c r="G15" s="455"/>
    </row>
    <row r="16" spans="1:7" ht="138" customHeight="1" x14ac:dyDescent="0.25">
      <c r="A16" s="76"/>
      <c r="B16" s="7" t="s">
        <v>19</v>
      </c>
      <c r="C16" s="469" t="s">
        <v>20</v>
      </c>
      <c r="D16" s="470"/>
      <c r="E16" s="470"/>
      <c r="F16" s="470"/>
      <c r="G16" s="471"/>
    </row>
    <row r="17" spans="1:36" ht="97.5" customHeight="1" x14ac:dyDescent="0.25">
      <c r="A17" s="76"/>
      <c r="B17" s="7" t="s">
        <v>21</v>
      </c>
      <c r="C17" s="469" t="s">
        <v>22</v>
      </c>
      <c r="D17" s="470"/>
      <c r="E17" s="470"/>
      <c r="F17" s="470"/>
      <c r="G17" s="471"/>
    </row>
    <row r="18" spans="1:36" ht="78" customHeight="1" x14ac:dyDescent="0.25">
      <c r="A18" s="76"/>
      <c r="B18" s="7" t="s">
        <v>23</v>
      </c>
      <c r="C18" s="469" t="s">
        <v>149</v>
      </c>
      <c r="D18" s="470"/>
      <c r="E18" s="470"/>
      <c r="F18" s="470"/>
      <c r="G18" s="471"/>
    </row>
    <row r="19" spans="1:36" ht="59.25" customHeight="1" thickBot="1" x14ac:dyDescent="0.3">
      <c r="A19" s="34"/>
      <c r="B19" s="35" t="s">
        <v>24</v>
      </c>
      <c r="C19" s="478" t="s">
        <v>92</v>
      </c>
      <c r="D19" s="478"/>
      <c r="E19" s="478"/>
      <c r="F19" s="478"/>
      <c r="G19" s="479"/>
    </row>
    <row r="20" spans="1:36" ht="16.5" thickBot="1" x14ac:dyDescent="0.3">
      <c r="A20" s="36"/>
      <c r="B20" s="36"/>
      <c r="C20" s="36"/>
      <c r="D20" s="36"/>
      <c r="E20" s="286"/>
      <c r="F20" s="287"/>
      <c r="G20" s="36"/>
    </row>
    <row r="21" spans="1:36" ht="56.25" x14ac:dyDescent="0.25">
      <c r="A21" s="31" t="s">
        <v>25</v>
      </c>
      <c r="B21" s="37" t="s">
        <v>54</v>
      </c>
      <c r="C21" s="37" t="s">
        <v>26</v>
      </c>
      <c r="D21" s="37" t="s">
        <v>27</v>
      </c>
      <c r="E21" s="288" t="s">
        <v>28</v>
      </c>
      <c r="F21" s="289" t="s">
        <v>29</v>
      </c>
      <c r="G21" s="39" t="s">
        <v>30</v>
      </c>
    </row>
    <row r="22" spans="1:36" ht="19.5" thickBot="1" x14ac:dyDescent="0.3">
      <c r="A22" s="40">
        <v>1</v>
      </c>
      <c r="B22" s="12">
        <v>2</v>
      </c>
      <c r="C22" s="12">
        <v>3</v>
      </c>
      <c r="D22" s="12">
        <v>4</v>
      </c>
      <c r="E22" s="290">
        <v>5</v>
      </c>
      <c r="F22" s="291">
        <v>6</v>
      </c>
      <c r="G22" s="42">
        <v>7</v>
      </c>
    </row>
    <row r="23" spans="1:36" ht="20.25" customHeight="1" thickBot="1" x14ac:dyDescent="0.3">
      <c r="A23" s="130"/>
      <c r="B23" s="131"/>
      <c r="C23" s="314" t="s">
        <v>31</v>
      </c>
      <c r="D23" s="133"/>
      <c r="E23" s="447"/>
      <c r="F23" s="448"/>
      <c r="G23" s="136"/>
    </row>
    <row r="24" spans="1:36" ht="20.25" customHeight="1" x14ac:dyDescent="0.35">
      <c r="A24" s="116">
        <v>1</v>
      </c>
      <c r="B24" s="89" t="s">
        <v>75</v>
      </c>
      <c r="C24" s="446" t="s">
        <v>32</v>
      </c>
      <c r="D24" s="129" t="s">
        <v>33</v>
      </c>
      <c r="E24" s="319">
        <v>1</v>
      </c>
      <c r="F24" s="117"/>
      <c r="G24" s="118">
        <f t="shared" ref="G24:G29" si="0">E24*F24</f>
        <v>0</v>
      </c>
    </row>
    <row r="25" spans="1:36" ht="36" customHeight="1" x14ac:dyDescent="0.35">
      <c r="A25" s="72">
        <v>2</v>
      </c>
      <c r="B25" s="71" t="s">
        <v>55</v>
      </c>
      <c r="C25" s="208" t="s">
        <v>34</v>
      </c>
      <c r="D25" s="73" t="s">
        <v>33</v>
      </c>
      <c r="E25" s="294">
        <v>1</v>
      </c>
      <c r="F25" s="74"/>
      <c r="G25" s="46">
        <f t="shared" si="0"/>
        <v>0</v>
      </c>
    </row>
    <row r="26" spans="1:36" ht="22.5" customHeight="1" x14ac:dyDescent="0.35">
      <c r="A26" s="72">
        <v>3</v>
      </c>
      <c r="B26" s="75" t="s">
        <v>76</v>
      </c>
      <c r="C26" s="45" t="s">
        <v>35</v>
      </c>
      <c r="D26" s="73" t="s">
        <v>33</v>
      </c>
      <c r="E26" s="294">
        <v>1</v>
      </c>
      <c r="F26" s="74"/>
      <c r="G26" s="46">
        <f t="shared" si="0"/>
        <v>0</v>
      </c>
    </row>
    <row r="27" spans="1:36" ht="36" customHeight="1" x14ac:dyDescent="0.35">
      <c r="A27" s="72">
        <v>4</v>
      </c>
      <c r="B27" s="75" t="s">
        <v>77</v>
      </c>
      <c r="C27" s="45" t="s">
        <v>57</v>
      </c>
      <c r="D27" s="73" t="s">
        <v>33</v>
      </c>
      <c r="E27" s="294">
        <v>1</v>
      </c>
      <c r="F27" s="74"/>
      <c r="G27" s="46">
        <f t="shared" si="0"/>
        <v>0</v>
      </c>
    </row>
    <row r="28" spans="1:36" ht="57" customHeight="1" x14ac:dyDescent="0.35">
      <c r="A28" s="72">
        <v>5</v>
      </c>
      <c r="B28" s="75" t="s">
        <v>78</v>
      </c>
      <c r="C28" s="45" t="s">
        <v>66</v>
      </c>
      <c r="D28" s="73" t="s">
        <v>33</v>
      </c>
      <c r="E28" s="294">
        <v>1</v>
      </c>
      <c r="F28" s="74"/>
      <c r="G28" s="46">
        <f t="shared" si="0"/>
        <v>0</v>
      </c>
    </row>
    <row r="29" spans="1:36" ht="36.75" customHeight="1" thickBot="1" x14ac:dyDescent="0.4">
      <c r="A29" s="295">
        <v>6</v>
      </c>
      <c r="B29" s="296">
        <v>14</v>
      </c>
      <c r="C29" s="297" t="s">
        <v>93</v>
      </c>
      <c r="D29" s="298" t="s">
        <v>33</v>
      </c>
      <c r="E29" s="299">
        <v>1</v>
      </c>
      <c r="F29" s="300"/>
      <c r="G29" s="301">
        <f t="shared" si="0"/>
        <v>0</v>
      </c>
    </row>
    <row r="30" spans="1:36" ht="25.5" customHeight="1" thickBot="1" x14ac:dyDescent="0.3">
      <c r="A30" s="302"/>
      <c r="B30" s="303"/>
      <c r="C30" s="483" t="s">
        <v>56</v>
      </c>
      <c r="D30" s="483"/>
      <c r="E30" s="483"/>
      <c r="F30" s="484"/>
      <c r="G30" s="304">
        <f>SUM(G24:G29)</f>
        <v>0</v>
      </c>
    </row>
    <row r="31" spans="1:36" s="5" customFormat="1" ht="19.5" thickBot="1" x14ac:dyDescent="0.3">
      <c r="A31" s="340"/>
      <c r="B31" s="341"/>
      <c r="C31" s="314" t="s">
        <v>36</v>
      </c>
      <c r="D31" s="342"/>
      <c r="E31" s="449"/>
      <c r="F31" s="450"/>
      <c r="G31" s="343"/>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row>
    <row r="32" spans="1:36" s="5" customFormat="1" ht="18" customHeight="1" x14ac:dyDescent="0.35">
      <c r="A32" s="116">
        <v>7</v>
      </c>
      <c r="B32" s="89" t="s">
        <v>79</v>
      </c>
      <c r="C32" s="81" t="s">
        <v>183</v>
      </c>
      <c r="D32" s="129" t="s">
        <v>37</v>
      </c>
      <c r="E32" s="319">
        <v>0.6</v>
      </c>
      <c r="F32" s="320"/>
      <c r="G32" s="118">
        <f>E32*F32</f>
        <v>0</v>
      </c>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row>
    <row r="33" spans="1:36" s="5" customFormat="1" ht="42.75" customHeight="1" x14ac:dyDescent="0.35">
      <c r="A33" s="116" t="s">
        <v>303</v>
      </c>
      <c r="B33" s="89" t="s">
        <v>81</v>
      </c>
      <c r="C33" s="81" t="s">
        <v>304</v>
      </c>
      <c r="D33" s="73" t="s">
        <v>38</v>
      </c>
      <c r="E33" s="294">
        <v>220</v>
      </c>
      <c r="F33" s="307"/>
      <c r="G33" s="46">
        <f t="shared" ref="G33" si="1">E33*F33</f>
        <v>0</v>
      </c>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row>
    <row r="34" spans="1:36" s="4" customFormat="1" ht="59.25" customHeight="1" x14ac:dyDescent="0.35">
      <c r="A34" s="72">
        <v>8</v>
      </c>
      <c r="B34" s="306" t="s">
        <v>184</v>
      </c>
      <c r="C34" s="6" t="s">
        <v>185</v>
      </c>
      <c r="D34" s="73" t="s">
        <v>39</v>
      </c>
      <c r="E34" s="294">
        <v>1620</v>
      </c>
      <c r="F34" s="307"/>
      <c r="G34" s="46">
        <f t="shared" ref="G34:G36" si="2">E34*F34</f>
        <v>0</v>
      </c>
    </row>
    <row r="35" spans="1:36" s="5" customFormat="1" ht="66.75" customHeight="1" x14ac:dyDescent="0.35">
      <c r="A35" s="308">
        <v>9</v>
      </c>
      <c r="B35" s="306" t="s">
        <v>186</v>
      </c>
      <c r="C35" s="309" t="s">
        <v>260</v>
      </c>
      <c r="D35" s="73" t="s">
        <v>39</v>
      </c>
      <c r="E35" s="294">
        <v>2100</v>
      </c>
      <c r="F35" s="307"/>
      <c r="G35" s="46">
        <f t="shared" si="2"/>
        <v>0</v>
      </c>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row>
    <row r="36" spans="1:36" s="5" customFormat="1" ht="38.25" customHeight="1" x14ac:dyDescent="0.35">
      <c r="A36" s="308">
        <v>10</v>
      </c>
      <c r="B36" s="306" t="s">
        <v>187</v>
      </c>
      <c r="C36" s="309" t="s">
        <v>188</v>
      </c>
      <c r="D36" s="73" t="s">
        <v>38</v>
      </c>
      <c r="E36" s="294">
        <v>214</v>
      </c>
      <c r="F36" s="307"/>
      <c r="G36" s="46">
        <f t="shared" si="2"/>
        <v>0</v>
      </c>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row>
    <row r="37" spans="1:36" s="5" customFormat="1" ht="60.75" customHeight="1" x14ac:dyDescent="0.35">
      <c r="A37" s="308">
        <v>11</v>
      </c>
      <c r="B37" s="306" t="s">
        <v>184</v>
      </c>
      <c r="C37" s="309" t="s">
        <v>259</v>
      </c>
      <c r="D37" s="204" t="s">
        <v>38</v>
      </c>
      <c r="E37" s="409">
        <v>500</v>
      </c>
      <c r="F37" s="410"/>
      <c r="G37" s="411">
        <f>E37*F37</f>
        <v>0</v>
      </c>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row>
    <row r="38" spans="1:36" s="5" customFormat="1" ht="37.5" customHeight="1" x14ac:dyDescent="0.35">
      <c r="A38" s="72">
        <v>12</v>
      </c>
      <c r="B38" s="75" t="s">
        <v>189</v>
      </c>
      <c r="C38" s="6" t="s">
        <v>165</v>
      </c>
      <c r="D38" s="73" t="s">
        <v>41</v>
      </c>
      <c r="E38" s="294">
        <v>27</v>
      </c>
      <c r="F38" s="307"/>
      <c r="G38" s="148">
        <f>E38*F38</f>
        <v>0</v>
      </c>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row>
    <row r="39" spans="1:36" s="5" customFormat="1" ht="54.75" customHeight="1" thickBot="1" x14ac:dyDescent="0.4">
      <c r="A39" s="310">
        <v>13</v>
      </c>
      <c r="B39" s="75" t="s">
        <v>189</v>
      </c>
      <c r="C39" s="191" t="s">
        <v>190</v>
      </c>
      <c r="D39" s="311" t="s">
        <v>41</v>
      </c>
      <c r="E39" s="312">
        <v>3</v>
      </c>
      <c r="F39" s="313"/>
      <c r="G39" s="301">
        <f>E39*F39</f>
        <v>0</v>
      </c>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row>
    <row r="40" spans="1:36" s="5" customFormat="1" ht="19.899999999999999" customHeight="1" thickBot="1" x14ac:dyDescent="0.4">
      <c r="A40" s="480" t="s">
        <v>42</v>
      </c>
      <c r="B40" s="481"/>
      <c r="C40" s="481"/>
      <c r="D40" s="481"/>
      <c r="E40" s="481"/>
      <c r="F40" s="482"/>
      <c r="G40" s="323">
        <f>SUM(G32:G39)</f>
        <v>0</v>
      </c>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row>
    <row r="41" spans="1:36" s="5" customFormat="1" ht="16.149999999999999" customHeight="1" thickBot="1" x14ac:dyDescent="0.4">
      <c r="A41" s="140"/>
      <c r="B41" s="140"/>
      <c r="C41" s="314" t="s">
        <v>191</v>
      </c>
      <c r="D41" s="141"/>
      <c r="E41" s="315"/>
      <c r="F41" s="316"/>
      <c r="G41" s="317"/>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row>
    <row r="42" spans="1:36" s="14" customFormat="1" ht="77.45" customHeight="1" x14ac:dyDescent="0.35">
      <c r="A42" s="116">
        <v>14</v>
      </c>
      <c r="B42" s="75" t="s">
        <v>81</v>
      </c>
      <c r="C42" s="139" t="s">
        <v>192</v>
      </c>
      <c r="D42" s="318" t="s">
        <v>40</v>
      </c>
      <c r="E42" s="319">
        <v>480</v>
      </c>
      <c r="F42" s="320"/>
      <c r="G42" s="118">
        <f>E42*F42</f>
        <v>0</v>
      </c>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row>
    <row r="43" spans="1:36" s="5" customFormat="1" ht="19.5" thickBot="1" x14ac:dyDescent="0.4">
      <c r="A43" s="177">
        <v>15</v>
      </c>
      <c r="B43" s="75" t="s">
        <v>82</v>
      </c>
      <c r="C43" s="178" t="s">
        <v>98</v>
      </c>
      <c r="D43" s="321" t="s">
        <v>39</v>
      </c>
      <c r="E43" s="322">
        <v>2100</v>
      </c>
      <c r="F43" s="207"/>
      <c r="G43" s="148">
        <f>E43*F43</f>
        <v>0</v>
      </c>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row>
    <row r="44" spans="1:36" s="5" customFormat="1" ht="19.5" customHeight="1" thickBot="1" x14ac:dyDescent="0.4">
      <c r="A44" s="480" t="s">
        <v>43</v>
      </c>
      <c r="B44" s="481"/>
      <c r="C44" s="481"/>
      <c r="D44" s="481"/>
      <c r="E44" s="481"/>
      <c r="F44" s="482"/>
      <c r="G44" s="323">
        <f>SUM(G43+G42)</f>
        <v>0</v>
      </c>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row>
    <row r="45" spans="1:36" s="5" customFormat="1" ht="16.899999999999999" customHeight="1" thickBot="1" x14ac:dyDescent="0.4">
      <c r="A45" s="149"/>
      <c r="B45" s="324"/>
      <c r="C45" s="314" t="s">
        <v>44</v>
      </c>
      <c r="D45" s="151"/>
      <c r="E45" s="325"/>
      <c r="F45" s="326"/>
      <c r="G45" s="317"/>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row>
    <row r="46" spans="1:36" s="5" customFormat="1" ht="72" customHeight="1" x14ac:dyDescent="0.35">
      <c r="A46" s="210">
        <v>16</v>
      </c>
      <c r="B46" s="77" t="s">
        <v>83</v>
      </c>
      <c r="C46" s="47" t="s">
        <v>193</v>
      </c>
      <c r="D46" s="238" t="s">
        <v>40</v>
      </c>
      <c r="E46" s="293">
        <v>800</v>
      </c>
      <c r="F46" s="305"/>
      <c r="G46" s="451">
        <f t="shared" ref="G46:G53" si="3">E46*F46</f>
        <v>0</v>
      </c>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row>
    <row r="47" spans="1:36" ht="38.25" customHeight="1" x14ac:dyDescent="0.35">
      <c r="A47" s="240">
        <v>17</v>
      </c>
      <c r="B47" s="106" t="s">
        <v>84</v>
      </c>
      <c r="C47" s="107" t="s">
        <v>194</v>
      </c>
      <c r="D47" s="108" t="s">
        <v>39</v>
      </c>
      <c r="E47" s="327">
        <v>1620</v>
      </c>
      <c r="F47" s="328"/>
      <c r="G47" s="46">
        <f t="shared" si="3"/>
        <v>0</v>
      </c>
      <c r="H47" s="211"/>
      <c r="I47"/>
      <c r="J47"/>
      <c r="K47"/>
      <c r="L47"/>
      <c r="M47"/>
      <c r="N47"/>
      <c r="O47"/>
      <c r="P47"/>
      <c r="Q47"/>
      <c r="R47"/>
      <c r="S47"/>
      <c r="T47"/>
      <c r="U47"/>
      <c r="V47"/>
      <c r="W47"/>
      <c r="X47"/>
      <c r="Y47"/>
      <c r="Z47"/>
      <c r="AA47"/>
      <c r="AB47"/>
      <c r="AC47"/>
      <c r="AD47"/>
      <c r="AE47"/>
      <c r="AF47"/>
      <c r="AG47"/>
      <c r="AH47"/>
      <c r="AI47"/>
      <c r="AJ47"/>
    </row>
    <row r="48" spans="1:36" s="5" customFormat="1" ht="27.75" customHeight="1" x14ac:dyDescent="0.35">
      <c r="A48" s="240">
        <v>18</v>
      </c>
      <c r="B48" s="75" t="s">
        <v>138</v>
      </c>
      <c r="C48" s="6" t="s">
        <v>195</v>
      </c>
      <c r="D48" s="73" t="s">
        <v>39</v>
      </c>
      <c r="E48" s="294">
        <v>3600</v>
      </c>
      <c r="F48" s="307"/>
      <c r="G48" s="46">
        <f t="shared" si="3"/>
        <v>0</v>
      </c>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row>
    <row r="49" spans="1:36" ht="38.25" customHeight="1" x14ac:dyDescent="0.35">
      <c r="A49" s="72">
        <v>19</v>
      </c>
      <c r="B49" s="106" t="s">
        <v>85</v>
      </c>
      <c r="C49" s="107" t="s">
        <v>97</v>
      </c>
      <c r="D49" s="108" t="s">
        <v>38</v>
      </c>
      <c r="E49" s="327">
        <v>214</v>
      </c>
      <c r="F49" s="328"/>
      <c r="G49" s="46">
        <f t="shared" si="3"/>
        <v>0</v>
      </c>
      <c r="H49"/>
      <c r="I49"/>
      <c r="J49"/>
      <c r="K49"/>
      <c r="L49"/>
      <c r="M49"/>
      <c r="N49"/>
      <c r="O49"/>
      <c r="P49"/>
      <c r="Q49"/>
      <c r="R49"/>
      <c r="S49"/>
      <c r="T49"/>
      <c r="U49"/>
      <c r="V49"/>
      <c r="W49"/>
      <c r="X49"/>
      <c r="Y49"/>
      <c r="Z49"/>
      <c r="AA49"/>
      <c r="AB49"/>
      <c r="AC49"/>
      <c r="AD49"/>
      <c r="AE49"/>
      <c r="AF49"/>
      <c r="AG49"/>
      <c r="AH49"/>
      <c r="AI49"/>
      <c r="AJ49"/>
    </row>
    <row r="50" spans="1:36" s="109" customFormat="1" ht="56.25" x14ac:dyDescent="0.35">
      <c r="A50" s="72">
        <v>20</v>
      </c>
      <c r="B50" s="106" t="s">
        <v>87</v>
      </c>
      <c r="C50" s="329" t="s">
        <v>196</v>
      </c>
      <c r="D50" s="108" t="s">
        <v>39</v>
      </c>
      <c r="E50" s="327">
        <v>2100</v>
      </c>
      <c r="F50" s="330"/>
      <c r="G50" s="46">
        <f t="shared" si="3"/>
        <v>0</v>
      </c>
    </row>
    <row r="51" spans="1:36" ht="49.15" customHeight="1" x14ac:dyDescent="0.35">
      <c r="A51" s="240">
        <v>21</v>
      </c>
      <c r="B51" s="75" t="s">
        <v>160</v>
      </c>
      <c r="C51" s="6" t="s">
        <v>197</v>
      </c>
      <c r="D51" s="73" t="s">
        <v>38</v>
      </c>
      <c r="E51" s="294">
        <v>500</v>
      </c>
      <c r="F51" s="307"/>
      <c r="G51" s="46">
        <f t="shared" si="3"/>
        <v>0</v>
      </c>
      <c r="H51"/>
      <c r="I51"/>
      <c r="J51"/>
      <c r="K51"/>
      <c r="L51"/>
      <c r="M51"/>
      <c r="N51"/>
      <c r="O51"/>
      <c r="P51"/>
      <c r="Q51"/>
      <c r="R51"/>
      <c r="S51"/>
      <c r="T51"/>
      <c r="U51"/>
      <c r="V51"/>
      <c r="W51"/>
      <c r="X51"/>
      <c r="Y51"/>
      <c r="Z51"/>
      <c r="AA51"/>
      <c r="AB51"/>
      <c r="AC51"/>
      <c r="AD51"/>
      <c r="AE51"/>
      <c r="AF51"/>
      <c r="AG51"/>
      <c r="AH51"/>
      <c r="AI51"/>
      <c r="AJ51"/>
    </row>
    <row r="52" spans="1:36" ht="49.15" customHeight="1" x14ac:dyDescent="0.35">
      <c r="A52" s="240">
        <v>22</v>
      </c>
      <c r="B52" s="106" t="s">
        <v>160</v>
      </c>
      <c r="C52" s="6" t="s">
        <v>198</v>
      </c>
      <c r="D52" s="73" t="s">
        <v>38</v>
      </c>
      <c r="E52" s="294">
        <v>300</v>
      </c>
      <c r="F52" s="307"/>
      <c r="G52" s="46">
        <f t="shared" si="3"/>
        <v>0</v>
      </c>
      <c r="H52"/>
      <c r="I52"/>
      <c r="J52"/>
      <c r="K52"/>
      <c r="L52"/>
      <c r="M52"/>
      <c r="N52"/>
      <c r="O52"/>
      <c r="P52"/>
      <c r="Q52"/>
      <c r="R52"/>
      <c r="S52"/>
      <c r="T52"/>
      <c r="U52"/>
      <c r="V52"/>
      <c r="W52"/>
      <c r="X52"/>
      <c r="Y52"/>
      <c r="Z52"/>
      <c r="AA52"/>
      <c r="AB52"/>
      <c r="AC52"/>
      <c r="AD52"/>
      <c r="AE52"/>
      <c r="AF52"/>
      <c r="AG52"/>
      <c r="AH52"/>
      <c r="AI52"/>
      <c r="AJ52"/>
    </row>
    <row r="53" spans="1:36" s="4" customFormat="1" ht="61.5" customHeight="1" x14ac:dyDescent="0.35">
      <c r="A53" s="240">
        <v>23</v>
      </c>
      <c r="B53" s="106" t="s">
        <v>129</v>
      </c>
      <c r="C53" s="6" t="s">
        <v>199</v>
      </c>
      <c r="D53" s="73" t="s">
        <v>39</v>
      </c>
      <c r="E53" s="294">
        <v>800</v>
      </c>
      <c r="F53" s="307"/>
      <c r="G53" s="46">
        <f t="shared" si="3"/>
        <v>0</v>
      </c>
    </row>
    <row r="54" spans="1:36" s="5" customFormat="1" ht="35.25" customHeight="1" thickBot="1" x14ac:dyDescent="0.4">
      <c r="A54" s="331">
        <v>15</v>
      </c>
      <c r="B54" s="346" t="s">
        <v>86</v>
      </c>
      <c r="C54" s="191" t="s">
        <v>302</v>
      </c>
      <c r="D54" s="452" t="s">
        <v>38</v>
      </c>
      <c r="E54" s="453">
        <v>220</v>
      </c>
      <c r="F54" s="114"/>
      <c r="G54" s="349">
        <f t="shared" ref="G54" si="4">(E54*F54)</f>
        <v>0</v>
      </c>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row>
    <row r="55" spans="1:36" s="5" customFormat="1" ht="21.75" customHeight="1" thickBot="1" x14ac:dyDescent="0.4">
      <c r="A55" s="480" t="s">
        <v>45</v>
      </c>
      <c r="B55" s="481"/>
      <c r="C55" s="481"/>
      <c r="D55" s="481"/>
      <c r="E55" s="481"/>
      <c r="F55" s="482"/>
      <c r="G55" s="95">
        <f>SUM(G46:G54)</f>
        <v>0</v>
      </c>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row>
    <row r="56" spans="1:36" s="4" customFormat="1" ht="20.45" customHeight="1" thickBot="1" x14ac:dyDescent="0.4">
      <c r="A56" s="333"/>
      <c r="B56" s="334"/>
      <c r="C56" s="429" t="s">
        <v>46</v>
      </c>
      <c r="D56" s="428"/>
      <c r="E56" s="335"/>
      <c r="F56" s="336"/>
      <c r="G56" s="143"/>
    </row>
    <row r="57" spans="1:36" s="1" customFormat="1" ht="19.5" thickBot="1" x14ac:dyDescent="0.4">
      <c r="A57" s="154"/>
      <c r="B57" s="472" t="s">
        <v>102</v>
      </c>
      <c r="C57" s="473"/>
      <c r="D57" s="473"/>
      <c r="E57" s="473"/>
      <c r="F57" s="473"/>
      <c r="G57" s="474"/>
    </row>
    <row r="58" spans="1:36" s="4" customFormat="1" ht="42.75" customHeight="1" x14ac:dyDescent="0.35">
      <c r="A58" s="210">
        <v>24</v>
      </c>
      <c r="B58" s="337"/>
      <c r="C58" s="47" t="s">
        <v>200</v>
      </c>
      <c r="D58" s="238" t="s">
        <v>40</v>
      </c>
      <c r="E58" s="293">
        <v>15</v>
      </c>
      <c r="F58" s="305"/>
      <c r="G58" s="44">
        <f>E58*F58</f>
        <v>0</v>
      </c>
    </row>
    <row r="59" spans="1:36" s="4" customFormat="1" ht="56.25" customHeight="1" x14ac:dyDescent="0.35">
      <c r="A59" s="72">
        <v>25</v>
      </c>
      <c r="B59" s="338"/>
      <c r="C59" s="6" t="s">
        <v>201</v>
      </c>
      <c r="D59" s="73" t="s">
        <v>38</v>
      </c>
      <c r="E59" s="294">
        <v>320</v>
      </c>
      <c r="F59" s="307"/>
      <c r="G59" s="46">
        <f>E59*F59</f>
        <v>0</v>
      </c>
    </row>
    <row r="60" spans="1:36" s="4" customFormat="1" ht="56.25" customHeight="1" x14ac:dyDescent="0.35">
      <c r="A60" s="72">
        <v>26</v>
      </c>
      <c r="B60" s="338"/>
      <c r="C60" s="6" t="s">
        <v>202</v>
      </c>
      <c r="D60" s="73" t="s">
        <v>39</v>
      </c>
      <c r="E60" s="294">
        <v>150</v>
      </c>
      <c r="F60" s="307"/>
      <c r="G60" s="46">
        <f>E60*F60</f>
        <v>0</v>
      </c>
    </row>
    <row r="61" spans="1:36" s="4" customFormat="1" ht="51.75" customHeight="1" thickBot="1" x14ac:dyDescent="0.4">
      <c r="A61" s="310">
        <v>27</v>
      </c>
      <c r="B61" s="339"/>
      <c r="C61" s="191" t="s">
        <v>203</v>
      </c>
      <c r="D61" s="311" t="s">
        <v>40</v>
      </c>
      <c r="E61" s="312">
        <v>15</v>
      </c>
      <c r="F61" s="313"/>
      <c r="G61" s="301">
        <f>E61*F61</f>
        <v>0</v>
      </c>
    </row>
    <row r="62" spans="1:36" s="5" customFormat="1" ht="20.25" customHeight="1" thickBot="1" x14ac:dyDescent="0.4">
      <c r="A62" s="480" t="s">
        <v>204</v>
      </c>
      <c r="B62" s="481"/>
      <c r="C62" s="481"/>
      <c r="D62" s="481"/>
      <c r="E62" s="481"/>
      <c r="F62" s="482"/>
      <c r="G62" s="323">
        <f>SUM(G58:G61)</f>
        <v>0</v>
      </c>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row>
    <row r="63" spans="1:36" s="1" customFormat="1" ht="19.5" customHeight="1" thickBot="1" x14ac:dyDescent="0.3">
      <c r="A63" s="160"/>
      <c r="B63" s="505" t="s">
        <v>301</v>
      </c>
      <c r="C63" s="506"/>
      <c r="D63" s="506"/>
      <c r="E63" s="506"/>
      <c r="F63" s="506"/>
      <c r="G63" s="507"/>
    </row>
    <row r="64" spans="1:36" s="5" customFormat="1" ht="19.5" thickBot="1" x14ac:dyDescent="0.3">
      <c r="A64" s="340"/>
      <c r="B64" s="341"/>
      <c r="C64" s="132" t="s">
        <v>205</v>
      </c>
      <c r="D64" s="342"/>
      <c r="E64" s="342"/>
      <c r="F64" s="342"/>
      <c r="G64" s="343"/>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row>
    <row r="65" spans="1:36" s="5" customFormat="1" ht="75" x14ac:dyDescent="0.35">
      <c r="A65" s="128">
        <v>28</v>
      </c>
      <c r="B65" s="89" t="s">
        <v>79</v>
      </c>
      <c r="C65" s="81" t="s">
        <v>206</v>
      </c>
      <c r="D65" s="129" t="s">
        <v>37</v>
      </c>
      <c r="E65" s="90">
        <v>0.35</v>
      </c>
      <c r="F65" s="82"/>
      <c r="G65" s="82">
        <f>(E65*F65)</f>
        <v>0</v>
      </c>
      <c r="H65" s="4"/>
      <c r="I65" s="4" t="s">
        <v>53</v>
      </c>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row>
    <row r="66" spans="1:36" s="5" customFormat="1" ht="16.149999999999999" customHeight="1" x14ac:dyDescent="0.35">
      <c r="A66" s="344"/>
      <c r="B66" s="344"/>
      <c r="C66" s="6" t="s">
        <v>207</v>
      </c>
      <c r="D66" s="204"/>
      <c r="E66" s="344"/>
      <c r="F66" s="344"/>
      <c r="G66" s="345"/>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row>
    <row r="67" spans="1:36" ht="56.25" x14ac:dyDescent="0.35">
      <c r="A67" s="7">
        <v>29</v>
      </c>
      <c r="B67" s="306" t="s">
        <v>187</v>
      </c>
      <c r="C67" s="309" t="s">
        <v>208</v>
      </c>
      <c r="D67" s="204" t="s">
        <v>38</v>
      </c>
      <c r="E67" s="79">
        <v>100</v>
      </c>
      <c r="F67" s="70"/>
      <c r="G67" s="70">
        <f t="shared" ref="G67" si="5">E67*F67</f>
        <v>0</v>
      </c>
    </row>
    <row r="68" spans="1:36" ht="56.25" x14ac:dyDescent="0.35">
      <c r="A68" s="7">
        <v>30</v>
      </c>
      <c r="B68" s="75" t="s">
        <v>81</v>
      </c>
      <c r="C68" s="309" t="s">
        <v>209</v>
      </c>
      <c r="D68" s="204"/>
      <c r="E68" s="79"/>
      <c r="F68" s="412"/>
      <c r="G68" s="413"/>
    </row>
    <row r="69" spans="1:36" ht="18.75" x14ac:dyDescent="0.35">
      <c r="A69" s="7">
        <v>31</v>
      </c>
      <c r="B69" s="75" t="s">
        <v>81</v>
      </c>
      <c r="C69" s="309" t="s">
        <v>210</v>
      </c>
      <c r="D69" s="204" t="s">
        <v>40</v>
      </c>
      <c r="E69" s="79">
        <v>330</v>
      </c>
      <c r="F69" s="70"/>
      <c r="G69" s="70">
        <f t="shared" ref="G69:G76" si="6">E69*F69</f>
        <v>0</v>
      </c>
    </row>
    <row r="70" spans="1:36" ht="18.75" x14ac:dyDescent="0.35">
      <c r="A70" s="7">
        <v>32</v>
      </c>
      <c r="B70" s="75" t="s">
        <v>81</v>
      </c>
      <c r="C70" s="309" t="s">
        <v>211</v>
      </c>
      <c r="D70" s="204" t="s">
        <v>40</v>
      </c>
      <c r="E70" s="79">
        <v>105</v>
      </c>
      <c r="F70" s="70"/>
      <c r="G70" s="70">
        <f t="shared" si="6"/>
        <v>0</v>
      </c>
    </row>
    <row r="71" spans="1:36" ht="37.5" x14ac:dyDescent="0.35">
      <c r="A71" s="7">
        <v>33</v>
      </c>
      <c r="B71" s="75"/>
      <c r="C71" s="309" t="s">
        <v>212</v>
      </c>
      <c r="D71" s="73" t="s">
        <v>39</v>
      </c>
      <c r="E71" s="79">
        <v>220</v>
      </c>
      <c r="F71" s="70"/>
      <c r="G71" s="70">
        <f t="shared" si="6"/>
        <v>0</v>
      </c>
    </row>
    <row r="72" spans="1:36" ht="56.25" x14ac:dyDescent="0.35">
      <c r="A72" s="7">
        <v>34</v>
      </c>
      <c r="B72" s="75"/>
      <c r="C72" s="309" t="s">
        <v>213</v>
      </c>
      <c r="D72" s="204" t="s">
        <v>40</v>
      </c>
      <c r="E72" s="79">
        <v>40</v>
      </c>
      <c r="F72" s="70"/>
      <c r="G72" s="70">
        <f t="shared" si="6"/>
        <v>0</v>
      </c>
    </row>
    <row r="73" spans="1:36" ht="75" x14ac:dyDescent="0.35">
      <c r="A73" s="7">
        <v>35</v>
      </c>
      <c r="B73" s="75"/>
      <c r="C73" s="309" t="s">
        <v>214</v>
      </c>
      <c r="D73" s="204" t="s">
        <v>40</v>
      </c>
      <c r="E73" s="79">
        <v>85</v>
      </c>
      <c r="F73" s="70"/>
      <c r="G73" s="70">
        <f t="shared" si="6"/>
        <v>0</v>
      </c>
    </row>
    <row r="74" spans="1:36" ht="56.25" x14ac:dyDescent="0.35">
      <c r="A74" s="7">
        <v>36</v>
      </c>
      <c r="B74" s="75"/>
      <c r="C74" s="309" t="s">
        <v>215</v>
      </c>
      <c r="D74" s="204" t="s">
        <v>38</v>
      </c>
      <c r="E74" s="79">
        <v>350</v>
      </c>
      <c r="F74" s="70"/>
      <c r="G74" s="70">
        <f t="shared" si="6"/>
        <v>0</v>
      </c>
    </row>
    <row r="75" spans="1:36" ht="56.25" x14ac:dyDescent="0.35">
      <c r="A75" s="7">
        <v>37</v>
      </c>
      <c r="B75" s="75"/>
      <c r="C75" s="309" t="s">
        <v>216</v>
      </c>
      <c r="D75" s="204" t="s">
        <v>40</v>
      </c>
      <c r="E75" s="79">
        <v>150</v>
      </c>
      <c r="F75" s="70"/>
      <c r="G75" s="70">
        <f t="shared" si="6"/>
        <v>0</v>
      </c>
    </row>
    <row r="76" spans="1:36" ht="81" customHeight="1" thickBot="1" x14ac:dyDescent="0.4">
      <c r="A76" s="310">
        <v>38</v>
      </c>
      <c r="B76" s="346"/>
      <c r="C76" s="347" t="s">
        <v>217</v>
      </c>
      <c r="D76" s="348" t="s">
        <v>40</v>
      </c>
      <c r="E76" s="113">
        <v>50</v>
      </c>
      <c r="F76" s="114"/>
      <c r="G76" s="349">
        <f t="shared" si="6"/>
        <v>0</v>
      </c>
    </row>
    <row r="77" spans="1:36" s="5" customFormat="1" ht="21.75" customHeight="1" thickBot="1" x14ac:dyDescent="0.4">
      <c r="A77" s="488" t="s">
        <v>43</v>
      </c>
      <c r="B77" s="489"/>
      <c r="C77" s="489"/>
      <c r="D77" s="489"/>
      <c r="E77" s="489"/>
      <c r="F77" s="490"/>
      <c r="G77" s="304">
        <f>SUM(G65:G76)</f>
        <v>0</v>
      </c>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row>
    <row r="78" spans="1:36" ht="19.5" thickBot="1" x14ac:dyDescent="0.4">
      <c r="A78" s="91"/>
      <c r="B78" s="92"/>
      <c r="C78" s="350" t="s">
        <v>218</v>
      </c>
      <c r="D78" s="253"/>
      <c r="E78" s="93"/>
      <c r="F78" s="94"/>
      <c r="G78" s="323"/>
    </row>
    <row r="79" spans="1:36" ht="117" customHeight="1" x14ac:dyDescent="0.35">
      <c r="A79" s="96">
        <v>39</v>
      </c>
      <c r="B79" s="89" t="s">
        <v>89</v>
      </c>
      <c r="C79" s="81" t="s">
        <v>219</v>
      </c>
      <c r="D79" s="318"/>
      <c r="E79" s="90"/>
      <c r="F79" s="82"/>
      <c r="G79" s="118"/>
    </row>
    <row r="80" spans="1:36" ht="18.75" x14ac:dyDescent="0.35">
      <c r="A80" s="60">
        <v>40</v>
      </c>
      <c r="B80" s="75"/>
      <c r="C80" s="6" t="s">
        <v>220</v>
      </c>
      <c r="D80" s="204" t="s">
        <v>38</v>
      </c>
      <c r="E80" s="79">
        <v>250</v>
      </c>
      <c r="F80" s="70"/>
      <c r="G80" s="46">
        <f t="shared" ref="G80:G81" si="7">(E80*F80)</f>
        <v>0</v>
      </c>
    </row>
    <row r="81" spans="1:7" ht="18.75" x14ac:dyDescent="0.35">
      <c r="A81" s="60">
        <v>41</v>
      </c>
      <c r="B81" s="75"/>
      <c r="C81" s="6" t="s">
        <v>221</v>
      </c>
      <c r="D81" s="204" t="s">
        <v>38</v>
      </c>
      <c r="E81" s="79">
        <v>100</v>
      </c>
      <c r="F81" s="70"/>
      <c r="G81" s="46">
        <f t="shared" si="7"/>
        <v>0</v>
      </c>
    </row>
    <row r="82" spans="1:7" s="1" customFormat="1" ht="19.5" thickBot="1" x14ac:dyDescent="0.4">
      <c r="A82" s="491"/>
      <c r="B82" s="492"/>
      <c r="C82" s="492"/>
      <c r="D82" s="492"/>
      <c r="E82" s="492"/>
      <c r="F82" s="493"/>
      <c r="G82" s="351">
        <f>SUM(G80:G81)</f>
        <v>0</v>
      </c>
    </row>
    <row r="83" spans="1:7" s="1" customFormat="1" ht="19.5" thickBot="1" x14ac:dyDescent="0.4">
      <c r="A83" s="352"/>
      <c r="B83" s="353"/>
      <c r="C83" s="350" t="s">
        <v>222</v>
      </c>
      <c r="D83" s="141"/>
      <c r="E83" s="93"/>
      <c r="F83" s="94"/>
      <c r="G83" s="354"/>
    </row>
    <row r="84" spans="1:7" s="1" customFormat="1" ht="206.25" x14ac:dyDescent="0.35">
      <c r="A84" s="96">
        <v>42</v>
      </c>
      <c r="B84" s="89"/>
      <c r="C84" s="81" t="s">
        <v>223</v>
      </c>
      <c r="D84" s="318"/>
      <c r="E84" s="90"/>
      <c r="F84" s="82"/>
      <c r="G84" s="118"/>
    </row>
    <row r="85" spans="1:7" s="1" customFormat="1" ht="18.75" x14ac:dyDescent="0.35">
      <c r="A85" s="60">
        <v>43</v>
      </c>
      <c r="B85" s="75"/>
      <c r="C85" s="6" t="s">
        <v>224</v>
      </c>
      <c r="D85" s="204" t="s">
        <v>41</v>
      </c>
      <c r="E85" s="79">
        <v>1</v>
      </c>
      <c r="F85" s="70"/>
      <c r="G85" s="46">
        <f t="shared" ref="G85:G91" si="8">E85*F85</f>
        <v>0</v>
      </c>
    </row>
    <row r="86" spans="1:7" s="1" customFormat="1" ht="18.75" x14ac:dyDescent="0.35">
      <c r="A86" s="60">
        <v>44</v>
      </c>
      <c r="B86" s="75"/>
      <c r="C86" s="6" t="s">
        <v>225</v>
      </c>
      <c r="D86" s="204" t="s">
        <v>41</v>
      </c>
      <c r="E86" s="79">
        <v>12</v>
      </c>
      <c r="F86" s="70"/>
      <c r="G86" s="46">
        <f t="shared" si="8"/>
        <v>0</v>
      </c>
    </row>
    <row r="87" spans="1:7" s="1" customFormat="1" ht="18.75" x14ac:dyDescent="0.35">
      <c r="A87" s="60">
        <v>45</v>
      </c>
      <c r="B87" s="75"/>
      <c r="C87" s="6" t="s">
        <v>226</v>
      </c>
      <c r="D87" s="204" t="s">
        <v>41</v>
      </c>
      <c r="E87" s="79">
        <v>2</v>
      </c>
      <c r="F87" s="70"/>
      <c r="G87" s="46">
        <f t="shared" si="8"/>
        <v>0</v>
      </c>
    </row>
    <row r="88" spans="1:7" s="1" customFormat="1" ht="18.75" x14ac:dyDescent="0.35">
      <c r="A88" s="60">
        <v>46</v>
      </c>
      <c r="B88" s="75"/>
      <c r="C88" s="6" t="s">
        <v>227</v>
      </c>
      <c r="D88" s="204" t="s">
        <v>41</v>
      </c>
      <c r="E88" s="79">
        <v>1</v>
      </c>
      <c r="F88" s="70"/>
      <c r="G88" s="46">
        <f t="shared" si="8"/>
        <v>0</v>
      </c>
    </row>
    <row r="89" spans="1:7" s="1" customFormat="1" ht="93.75" x14ac:dyDescent="0.35">
      <c r="A89" s="60">
        <v>47</v>
      </c>
      <c r="B89" s="75"/>
      <c r="C89" s="6" t="s">
        <v>228</v>
      </c>
      <c r="D89" s="204" t="s">
        <v>41</v>
      </c>
      <c r="E89" s="79">
        <v>15</v>
      </c>
      <c r="F89" s="70"/>
      <c r="G89" s="46">
        <f t="shared" si="8"/>
        <v>0</v>
      </c>
    </row>
    <row r="90" spans="1:7" s="1" customFormat="1" ht="37.5" x14ac:dyDescent="0.35">
      <c r="A90" s="60">
        <v>48</v>
      </c>
      <c r="B90" s="75"/>
      <c r="C90" s="6" t="s">
        <v>229</v>
      </c>
      <c r="D90" s="204" t="s">
        <v>38</v>
      </c>
      <c r="E90" s="79">
        <v>60</v>
      </c>
      <c r="F90" s="70"/>
      <c r="G90" s="46">
        <f t="shared" si="8"/>
        <v>0</v>
      </c>
    </row>
    <row r="91" spans="1:7" s="1" customFormat="1" ht="262.5" x14ac:dyDescent="0.35">
      <c r="A91" s="60">
        <v>49</v>
      </c>
      <c r="B91" s="75"/>
      <c r="C91" s="6" t="s">
        <v>230</v>
      </c>
      <c r="D91" s="204" t="s">
        <v>41</v>
      </c>
      <c r="E91" s="79">
        <v>15</v>
      </c>
      <c r="F91" s="70"/>
      <c r="G91" s="46">
        <f t="shared" si="8"/>
        <v>0</v>
      </c>
    </row>
    <row r="92" spans="1:7" s="1" customFormat="1" ht="18.75" x14ac:dyDescent="0.35">
      <c r="A92" s="494" t="s">
        <v>231</v>
      </c>
      <c r="B92" s="495"/>
      <c r="C92" s="495"/>
      <c r="D92" s="495"/>
      <c r="E92" s="495"/>
      <c r="F92" s="496"/>
      <c r="G92" s="46">
        <f>SUM(G84:G91)</f>
        <v>0</v>
      </c>
    </row>
    <row r="93" spans="1:7" s="1" customFormat="1" ht="18.75" x14ac:dyDescent="0.35">
      <c r="A93" s="60"/>
      <c r="B93" s="75"/>
      <c r="C93" s="6" t="s">
        <v>232</v>
      </c>
      <c r="D93" s="204"/>
      <c r="E93" s="79"/>
      <c r="F93" s="70"/>
      <c r="G93" s="46"/>
    </row>
    <row r="94" spans="1:7" s="1" customFormat="1" ht="56.25" x14ac:dyDescent="0.35">
      <c r="A94" s="355">
        <v>50</v>
      </c>
      <c r="B94" s="75"/>
      <c r="C94" s="6" t="s">
        <v>233</v>
      </c>
      <c r="D94" s="204" t="s">
        <v>38</v>
      </c>
      <c r="E94" s="79">
        <v>350</v>
      </c>
      <c r="F94" s="70"/>
      <c r="G94" s="70">
        <f>E94*F94</f>
        <v>0</v>
      </c>
    </row>
    <row r="95" spans="1:7" s="1" customFormat="1" ht="19.5" thickBot="1" x14ac:dyDescent="0.4">
      <c r="A95" s="356"/>
      <c r="B95" s="119"/>
      <c r="C95" s="497" t="s">
        <v>234</v>
      </c>
      <c r="D95" s="497"/>
      <c r="E95" s="497"/>
      <c r="F95" s="497"/>
      <c r="G95" s="427">
        <f>SUM(G94:G94)</f>
        <v>0</v>
      </c>
    </row>
    <row r="96" spans="1:7" s="1" customFormat="1" ht="18.75" thickBot="1" x14ac:dyDescent="0.4">
      <c r="A96" s="357"/>
      <c r="B96" s="358"/>
      <c r="C96" s="498" t="s">
        <v>235</v>
      </c>
      <c r="D96" s="499"/>
      <c r="E96" s="499"/>
      <c r="F96" s="500"/>
      <c r="G96" s="359">
        <f>SUM(G62)</f>
        <v>0</v>
      </c>
    </row>
    <row r="97" spans="1:36" s="1" customFormat="1" ht="18.75" thickBot="1" x14ac:dyDescent="0.4">
      <c r="A97" s="357"/>
      <c r="B97" s="360"/>
      <c r="C97" s="498" t="s">
        <v>236</v>
      </c>
      <c r="D97" s="499"/>
      <c r="E97" s="499"/>
      <c r="F97" s="500"/>
      <c r="G97" s="359">
        <f>SUM(G92,G82,G77)</f>
        <v>0</v>
      </c>
    </row>
    <row r="98" spans="1:36" ht="19.5" customHeight="1" thickBot="1" x14ac:dyDescent="0.4">
      <c r="A98" s="480" t="s">
        <v>237</v>
      </c>
      <c r="B98" s="481"/>
      <c r="C98" s="481"/>
      <c r="D98" s="481"/>
      <c r="E98" s="481"/>
      <c r="F98" s="482"/>
      <c r="G98" s="176">
        <f>SUM(G95:G97,G64)</f>
        <v>0</v>
      </c>
    </row>
    <row r="99" spans="1:36" ht="19.5" thickBot="1" x14ac:dyDescent="0.4">
      <c r="A99" s="48"/>
      <c r="B99" s="49"/>
      <c r="C99" s="50" t="s">
        <v>238</v>
      </c>
      <c r="D99" s="52"/>
      <c r="E99" s="361"/>
      <c r="F99" s="362"/>
      <c r="G99" s="363"/>
      <c r="I99"/>
      <c r="J99"/>
      <c r="K99"/>
      <c r="L99"/>
      <c r="M99"/>
      <c r="N99"/>
      <c r="O99"/>
      <c r="P99"/>
      <c r="Q99"/>
      <c r="R99"/>
      <c r="S99"/>
      <c r="T99"/>
      <c r="U99"/>
      <c r="V99"/>
      <c r="W99"/>
      <c r="X99"/>
      <c r="Y99"/>
      <c r="Z99"/>
      <c r="AA99"/>
      <c r="AB99"/>
      <c r="AC99"/>
      <c r="AD99"/>
      <c r="AE99"/>
      <c r="AF99"/>
      <c r="AG99"/>
      <c r="AH99"/>
      <c r="AI99"/>
      <c r="AJ99"/>
    </row>
    <row r="100" spans="1:36" ht="19.5" thickBot="1" x14ac:dyDescent="0.4">
      <c r="A100" s="51"/>
      <c r="B100" s="364"/>
      <c r="C100" s="365" t="s">
        <v>239</v>
      </c>
      <c r="D100" s="366"/>
      <c r="E100" s="367"/>
      <c r="F100" s="368"/>
      <c r="G100" s="18"/>
      <c r="I100"/>
      <c r="J100"/>
      <c r="K100"/>
      <c r="L100"/>
      <c r="M100"/>
      <c r="N100"/>
      <c r="O100"/>
      <c r="P100"/>
      <c r="Q100"/>
      <c r="R100"/>
      <c r="S100"/>
      <c r="T100"/>
      <c r="U100"/>
      <c r="V100"/>
      <c r="W100"/>
      <c r="X100"/>
      <c r="Y100"/>
      <c r="Z100"/>
      <c r="AA100"/>
      <c r="AB100"/>
      <c r="AC100"/>
      <c r="AD100"/>
      <c r="AE100"/>
      <c r="AF100"/>
      <c r="AG100"/>
      <c r="AH100"/>
      <c r="AI100"/>
      <c r="AJ100"/>
    </row>
    <row r="101" spans="1:36" ht="112.5" x14ac:dyDescent="0.35">
      <c r="A101" s="369">
        <v>61</v>
      </c>
      <c r="B101" s="7"/>
      <c r="C101" s="6" t="s">
        <v>240</v>
      </c>
      <c r="D101" s="204" t="s">
        <v>41</v>
      </c>
      <c r="E101" s="294">
        <v>2</v>
      </c>
      <c r="F101" s="307"/>
      <c r="G101" s="46">
        <f>E101*F101</f>
        <v>0</v>
      </c>
      <c r="H101"/>
      <c r="I101"/>
      <c r="J101"/>
      <c r="K101"/>
      <c r="L101"/>
      <c r="M101"/>
      <c r="N101"/>
      <c r="O101"/>
      <c r="P101"/>
      <c r="Q101"/>
      <c r="R101"/>
      <c r="S101"/>
      <c r="T101"/>
      <c r="U101"/>
      <c r="V101"/>
      <c r="W101"/>
      <c r="X101"/>
      <c r="Y101"/>
      <c r="Z101"/>
      <c r="AA101"/>
      <c r="AB101"/>
      <c r="AC101"/>
      <c r="AD101"/>
      <c r="AE101"/>
      <c r="AF101"/>
      <c r="AG101"/>
      <c r="AH101"/>
      <c r="AI101"/>
      <c r="AJ101"/>
    </row>
    <row r="102" spans="1:36" ht="112.5" x14ac:dyDescent="0.35">
      <c r="A102" s="369">
        <v>62</v>
      </c>
      <c r="B102" s="7"/>
      <c r="C102" s="6" t="s">
        <v>241</v>
      </c>
      <c r="D102" s="204" t="s">
        <v>41</v>
      </c>
      <c r="E102" s="294">
        <v>1</v>
      </c>
      <c r="F102" s="307"/>
      <c r="G102" s="46">
        <f>E102*F102</f>
        <v>0</v>
      </c>
      <c r="H102"/>
      <c r="I102"/>
      <c r="J102"/>
      <c r="K102"/>
      <c r="L102"/>
      <c r="M102"/>
      <c r="N102"/>
      <c r="O102"/>
      <c r="P102"/>
      <c r="Q102"/>
      <c r="R102"/>
      <c r="S102"/>
      <c r="T102"/>
      <c r="U102"/>
      <c r="V102"/>
      <c r="W102"/>
      <c r="X102"/>
      <c r="Y102"/>
      <c r="Z102"/>
      <c r="AA102"/>
      <c r="AB102"/>
      <c r="AC102"/>
      <c r="AD102"/>
      <c r="AE102"/>
      <c r="AF102"/>
      <c r="AG102"/>
      <c r="AH102"/>
      <c r="AI102"/>
      <c r="AJ102"/>
    </row>
    <row r="103" spans="1:36" ht="93.75" x14ac:dyDescent="0.35">
      <c r="A103" s="369">
        <v>63</v>
      </c>
      <c r="B103" s="7"/>
      <c r="C103" s="6" t="s">
        <v>242</v>
      </c>
      <c r="D103" s="204" t="s">
        <v>41</v>
      </c>
      <c r="E103" s="294">
        <v>17</v>
      </c>
      <c r="F103" s="307"/>
      <c r="G103" s="46">
        <f>E103*F103</f>
        <v>0</v>
      </c>
      <c r="H103"/>
      <c r="I103"/>
      <c r="J103"/>
      <c r="K103"/>
      <c r="L103"/>
      <c r="M103"/>
      <c r="N103"/>
      <c r="O103"/>
      <c r="P103"/>
      <c r="Q103"/>
      <c r="R103"/>
      <c r="S103"/>
      <c r="T103"/>
      <c r="U103"/>
      <c r="V103"/>
      <c r="W103"/>
      <c r="X103"/>
      <c r="Y103"/>
      <c r="Z103"/>
      <c r="AA103"/>
      <c r="AB103"/>
      <c r="AC103"/>
      <c r="AD103"/>
      <c r="AE103"/>
      <c r="AF103"/>
      <c r="AG103"/>
      <c r="AH103"/>
      <c r="AI103"/>
      <c r="AJ103"/>
    </row>
    <row r="104" spans="1:36" ht="93.75" x14ac:dyDescent="0.35">
      <c r="A104" s="369">
        <v>64</v>
      </c>
      <c r="B104" s="7"/>
      <c r="C104" s="6" t="s">
        <v>243</v>
      </c>
      <c r="D104" s="204" t="s">
        <v>41</v>
      </c>
      <c r="E104" s="294">
        <v>1</v>
      </c>
      <c r="F104" s="307"/>
      <c r="G104" s="46">
        <f>E104*F104</f>
        <v>0</v>
      </c>
      <c r="H104"/>
      <c r="I104"/>
      <c r="J104"/>
      <c r="K104"/>
      <c r="L104"/>
      <c r="M104"/>
      <c r="N104"/>
      <c r="O104"/>
      <c r="P104"/>
      <c r="Q104"/>
      <c r="R104"/>
      <c r="S104"/>
      <c r="T104"/>
      <c r="U104"/>
      <c r="V104"/>
      <c r="W104"/>
      <c r="X104"/>
      <c r="Y104"/>
      <c r="Z104"/>
      <c r="AA104"/>
      <c r="AB104"/>
      <c r="AC104"/>
      <c r="AD104"/>
      <c r="AE104"/>
      <c r="AF104"/>
      <c r="AG104"/>
      <c r="AH104"/>
      <c r="AI104"/>
      <c r="AJ104"/>
    </row>
    <row r="105" spans="1:36" ht="75" x14ac:dyDescent="0.35">
      <c r="A105" s="370">
        <v>65</v>
      </c>
      <c r="B105" s="371"/>
      <c r="C105" s="372" t="s">
        <v>244</v>
      </c>
      <c r="D105" s="373" t="s">
        <v>41</v>
      </c>
      <c r="E105" s="374">
        <v>21</v>
      </c>
      <c r="F105" s="375"/>
      <c r="G105" s="46">
        <f>E105*F105</f>
        <v>0</v>
      </c>
      <c r="H105"/>
      <c r="I105"/>
      <c r="J105"/>
      <c r="K105"/>
      <c r="L105"/>
      <c r="M105"/>
      <c r="N105"/>
      <c r="O105"/>
      <c r="P105"/>
      <c r="Q105"/>
      <c r="R105"/>
      <c r="S105"/>
      <c r="T105"/>
      <c r="U105"/>
      <c r="V105"/>
      <c r="W105"/>
      <c r="X105"/>
      <c r="Y105"/>
      <c r="Z105"/>
      <c r="AA105"/>
      <c r="AB105"/>
      <c r="AC105"/>
      <c r="AD105"/>
      <c r="AE105"/>
      <c r="AF105"/>
      <c r="AG105"/>
      <c r="AH105"/>
      <c r="AI105"/>
      <c r="AJ105"/>
    </row>
    <row r="106" spans="1:36" ht="19.5" thickBot="1" x14ac:dyDescent="0.4">
      <c r="A106" s="376"/>
      <c r="B106" s="377"/>
      <c r="C106" s="378" t="s">
        <v>245</v>
      </c>
      <c r="D106" s="379"/>
      <c r="E106" s="380"/>
      <c r="F106" s="381"/>
      <c r="G106" s="382">
        <f>SUM(G101:G105)</f>
        <v>0</v>
      </c>
      <c r="H106"/>
      <c r="I106"/>
      <c r="J106"/>
      <c r="K106"/>
      <c r="L106"/>
      <c r="M106"/>
      <c r="N106"/>
      <c r="O106"/>
      <c r="P106"/>
      <c r="Q106"/>
      <c r="R106"/>
      <c r="S106"/>
      <c r="T106"/>
      <c r="U106"/>
      <c r="V106"/>
      <c r="W106"/>
      <c r="X106"/>
      <c r="Y106"/>
      <c r="Z106"/>
      <c r="AA106"/>
      <c r="AB106"/>
      <c r="AC106"/>
      <c r="AD106"/>
      <c r="AE106"/>
      <c r="AF106"/>
      <c r="AG106"/>
      <c r="AH106"/>
      <c r="AI106"/>
      <c r="AJ106"/>
    </row>
    <row r="107" spans="1:36" ht="19.5" thickBot="1" x14ac:dyDescent="0.4">
      <c r="A107" s="91"/>
      <c r="B107" s="92"/>
      <c r="C107" s="50" t="s">
        <v>246</v>
      </c>
      <c r="D107" s="253"/>
      <c r="E107" s="383"/>
      <c r="F107" s="384"/>
      <c r="G107" s="354"/>
      <c r="H107"/>
      <c r="I107"/>
      <c r="J107"/>
      <c r="K107"/>
      <c r="L107"/>
      <c r="M107"/>
      <c r="N107"/>
      <c r="O107"/>
      <c r="P107"/>
      <c r="Q107"/>
      <c r="R107"/>
      <c r="S107"/>
      <c r="T107"/>
      <c r="U107"/>
      <c r="V107"/>
      <c r="W107"/>
      <c r="X107"/>
      <c r="Y107"/>
      <c r="Z107"/>
      <c r="AA107"/>
      <c r="AB107"/>
      <c r="AC107"/>
      <c r="AD107"/>
      <c r="AE107"/>
      <c r="AF107"/>
      <c r="AG107"/>
      <c r="AH107"/>
      <c r="AI107"/>
      <c r="AJ107"/>
    </row>
    <row r="108" spans="1:36" ht="56.25" x14ac:dyDescent="0.35">
      <c r="A108" s="88">
        <v>66</v>
      </c>
      <c r="B108" s="89"/>
      <c r="C108" s="81" t="s">
        <v>247</v>
      </c>
      <c r="D108" s="318" t="s">
        <v>39</v>
      </c>
      <c r="E108" s="319">
        <v>135</v>
      </c>
      <c r="F108" s="320"/>
      <c r="G108" s="118">
        <f>E108*F108</f>
        <v>0</v>
      </c>
      <c r="H108"/>
      <c r="I108"/>
      <c r="J108"/>
      <c r="K108"/>
      <c r="L108"/>
      <c r="M108"/>
      <c r="N108"/>
      <c r="O108"/>
      <c r="P108"/>
      <c r="Q108"/>
      <c r="R108"/>
      <c r="S108"/>
      <c r="T108"/>
      <c r="U108"/>
      <c r="V108"/>
      <c r="W108"/>
      <c r="X108"/>
      <c r="Y108"/>
      <c r="Z108"/>
      <c r="AA108"/>
      <c r="AB108"/>
      <c r="AC108"/>
      <c r="AD108"/>
      <c r="AE108"/>
      <c r="AF108"/>
      <c r="AG108"/>
      <c r="AH108"/>
      <c r="AI108"/>
      <c r="AJ108"/>
    </row>
    <row r="109" spans="1:36" ht="56.25" x14ac:dyDescent="0.35">
      <c r="A109" s="76">
        <v>67</v>
      </c>
      <c r="B109" s="75"/>
      <c r="C109" s="6" t="s">
        <v>179</v>
      </c>
      <c r="D109" s="204" t="s">
        <v>39</v>
      </c>
      <c r="E109" s="294">
        <v>93</v>
      </c>
      <c r="F109" s="307"/>
      <c r="G109" s="46">
        <f>E109*F109</f>
        <v>0</v>
      </c>
      <c r="H109"/>
      <c r="I109"/>
      <c r="J109"/>
      <c r="K109"/>
      <c r="L109"/>
      <c r="M109"/>
      <c r="N109"/>
      <c r="O109"/>
      <c r="P109"/>
      <c r="Q109"/>
      <c r="R109"/>
      <c r="S109"/>
      <c r="T109"/>
      <c r="U109"/>
      <c r="V109"/>
      <c r="W109"/>
      <c r="X109"/>
      <c r="Y109"/>
      <c r="Z109"/>
      <c r="AA109"/>
      <c r="AB109"/>
      <c r="AC109"/>
      <c r="AD109"/>
      <c r="AE109"/>
      <c r="AF109"/>
      <c r="AG109"/>
      <c r="AH109"/>
      <c r="AI109"/>
      <c r="AJ109"/>
    </row>
    <row r="110" spans="1:36" ht="19.5" thickBot="1" x14ac:dyDescent="0.4">
      <c r="A110" s="376"/>
      <c r="B110" s="377"/>
      <c r="C110" s="378" t="s">
        <v>248</v>
      </c>
      <c r="D110" s="379"/>
      <c r="E110" s="380"/>
      <c r="F110" s="381"/>
      <c r="G110" s="386">
        <f>SUM(G108:G109)</f>
        <v>0</v>
      </c>
      <c r="H110"/>
      <c r="I110"/>
      <c r="J110"/>
      <c r="K110"/>
      <c r="L110"/>
      <c r="M110"/>
      <c r="N110"/>
      <c r="O110"/>
      <c r="P110"/>
      <c r="Q110"/>
      <c r="R110"/>
      <c r="S110"/>
      <c r="T110"/>
      <c r="U110"/>
      <c r="V110"/>
      <c r="W110"/>
      <c r="X110"/>
      <c r="Y110"/>
      <c r="Z110"/>
      <c r="AA110"/>
      <c r="AB110"/>
      <c r="AC110"/>
      <c r="AD110"/>
      <c r="AE110"/>
      <c r="AF110"/>
      <c r="AG110"/>
      <c r="AH110"/>
      <c r="AI110"/>
      <c r="AJ110"/>
    </row>
    <row r="111" spans="1:36" ht="22.5" customHeight="1" thickBot="1" x14ac:dyDescent="0.4">
      <c r="A111" s="501" t="s">
        <v>250</v>
      </c>
      <c r="B111" s="502"/>
      <c r="C111" s="502"/>
      <c r="D111" s="502"/>
      <c r="E111" s="502"/>
      <c r="F111" s="503"/>
      <c r="G111" s="323">
        <f>SUM(G110+G106)</f>
        <v>0</v>
      </c>
      <c r="I111"/>
      <c r="J111"/>
      <c r="K111"/>
      <c r="L111"/>
      <c r="M111"/>
      <c r="N111"/>
      <c r="O111"/>
      <c r="P111"/>
      <c r="Q111"/>
      <c r="R111"/>
      <c r="S111"/>
      <c r="T111"/>
      <c r="U111"/>
      <c r="V111"/>
      <c r="W111"/>
      <c r="X111"/>
      <c r="Y111"/>
      <c r="Z111"/>
      <c r="AA111"/>
      <c r="AB111"/>
      <c r="AC111"/>
      <c r="AD111"/>
      <c r="AE111"/>
      <c r="AF111"/>
      <c r="AG111"/>
      <c r="AH111"/>
      <c r="AI111"/>
      <c r="AJ111"/>
    </row>
    <row r="112" spans="1:36" ht="19.5" thickBot="1" x14ac:dyDescent="0.4">
      <c r="D112" s="387"/>
      <c r="G112" s="167"/>
    </row>
    <row r="113" spans="1:36" ht="21.75" customHeight="1" thickBot="1" x14ac:dyDescent="0.4">
      <c r="A113" s="130"/>
      <c r="B113" s="441"/>
      <c r="C113" s="504" t="s">
        <v>251</v>
      </c>
      <c r="D113" s="504"/>
      <c r="E113" s="504"/>
      <c r="F113" s="504"/>
      <c r="G113" s="354"/>
    </row>
    <row r="114" spans="1:36" ht="18.75" x14ac:dyDescent="0.35">
      <c r="A114" s="436"/>
      <c r="B114" s="128"/>
      <c r="C114" s="437" t="s">
        <v>48</v>
      </c>
      <c r="D114" s="437"/>
      <c r="E114" s="438"/>
      <c r="F114" s="439"/>
      <c r="G114" s="440">
        <f>SUM(G30)</f>
        <v>0</v>
      </c>
    </row>
    <row r="115" spans="1:36" ht="18.75" x14ac:dyDescent="0.35">
      <c r="A115" s="33"/>
      <c r="B115" s="7"/>
      <c r="C115" s="63" t="s">
        <v>49</v>
      </c>
      <c r="D115" s="63"/>
      <c r="E115" s="390"/>
      <c r="F115" s="392"/>
      <c r="G115" s="391">
        <f>SUM(G32:G39)</f>
        <v>0</v>
      </c>
    </row>
    <row r="116" spans="1:36" s="1" customFormat="1" ht="18.75" x14ac:dyDescent="0.25">
      <c r="A116" s="58"/>
      <c r="B116" s="59"/>
      <c r="C116" s="63" t="s">
        <v>50</v>
      </c>
      <c r="D116" s="66"/>
      <c r="E116" s="390"/>
      <c r="F116" s="392"/>
      <c r="G116" s="393">
        <f>SUM(G44)</f>
        <v>0</v>
      </c>
    </row>
    <row r="117" spans="1:36" s="1" customFormat="1" ht="18.75" x14ac:dyDescent="0.35">
      <c r="A117" s="9"/>
      <c r="B117" s="6"/>
      <c r="C117" s="66" t="s">
        <v>51</v>
      </c>
      <c r="D117" s="66"/>
      <c r="E117" s="394"/>
      <c r="F117" s="395"/>
      <c r="G117" s="391">
        <f>SUM(G55)</f>
        <v>0</v>
      </c>
    </row>
    <row r="118" spans="1:36" s="1" customFormat="1" ht="18.75" x14ac:dyDescent="0.35">
      <c r="A118" s="9"/>
      <c r="B118" s="6"/>
      <c r="C118" s="66" t="s">
        <v>52</v>
      </c>
      <c r="D118" s="66"/>
      <c r="E118" s="394"/>
      <c r="F118" s="395"/>
      <c r="G118" s="391">
        <f>SUM(G98)</f>
        <v>0</v>
      </c>
    </row>
    <row r="119" spans="1:36" s="1" customFormat="1" ht="34.5" customHeight="1" thickBot="1" x14ac:dyDescent="0.3">
      <c r="A119" s="396"/>
      <c r="B119" s="385"/>
      <c r="C119" s="397" t="s">
        <v>261</v>
      </c>
      <c r="D119" s="397"/>
      <c r="E119" s="398"/>
      <c r="F119" s="399"/>
      <c r="G119" s="400">
        <f>SUM(G111)</f>
        <v>0</v>
      </c>
    </row>
    <row r="120" spans="1:36" s="1" customFormat="1" ht="19.5" thickBot="1" x14ac:dyDescent="0.4">
      <c r="A120" s="179"/>
      <c r="B120" s="180"/>
      <c r="C120" s="485" t="s">
        <v>252</v>
      </c>
      <c r="D120" s="486"/>
      <c r="E120" s="486" t="s">
        <v>253</v>
      </c>
      <c r="F120" s="487"/>
      <c r="G120" s="401">
        <f>SUM(G114:G119)</f>
        <v>0</v>
      </c>
    </row>
    <row r="121" spans="1:36" ht="18.75" x14ac:dyDescent="0.25">
      <c r="C121" s="55" t="s">
        <v>53</v>
      </c>
      <c r="G121" s="402"/>
    </row>
    <row r="122" spans="1:36" ht="18.75" x14ac:dyDescent="0.25">
      <c r="A122" s="97"/>
      <c r="B122" s="97"/>
      <c r="C122" s="98" t="s">
        <v>94</v>
      </c>
      <c r="D122" s="97"/>
      <c r="E122" s="403"/>
      <c r="F122" s="404"/>
      <c r="G122" s="402"/>
      <c r="H122"/>
      <c r="I122"/>
      <c r="J122"/>
      <c r="K122"/>
      <c r="L122"/>
      <c r="M122"/>
      <c r="N122"/>
      <c r="O122"/>
      <c r="P122"/>
      <c r="Q122"/>
      <c r="R122"/>
      <c r="S122"/>
      <c r="T122"/>
      <c r="U122"/>
      <c r="V122"/>
      <c r="W122"/>
      <c r="X122"/>
      <c r="Y122"/>
      <c r="Z122"/>
      <c r="AA122"/>
      <c r="AB122"/>
      <c r="AC122"/>
      <c r="AD122"/>
      <c r="AE122"/>
      <c r="AF122"/>
      <c r="AG122"/>
      <c r="AH122"/>
      <c r="AI122"/>
      <c r="AJ122"/>
    </row>
    <row r="123" spans="1:36" ht="18.75" x14ac:dyDescent="0.25">
      <c r="A123" s="97"/>
      <c r="B123" s="97"/>
      <c r="C123" s="98" t="s">
        <v>95</v>
      </c>
      <c r="D123" s="97"/>
      <c r="E123" s="403"/>
      <c r="F123" s="404"/>
      <c r="G123" s="402"/>
      <c r="H123"/>
      <c r="I123"/>
      <c r="J123"/>
      <c r="K123"/>
      <c r="L123"/>
      <c r="M123"/>
      <c r="N123"/>
      <c r="O123"/>
      <c r="P123"/>
      <c r="Q123"/>
      <c r="R123"/>
      <c r="S123"/>
      <c r="T123"/>
      <c r="U123"/>
      <c r="V123"/>
      <c r="W123"/>
      <c r="X123"/>
      <c r="Y123"/>
      <c r="Z123"/>
      <c r="AA123"/>
      <c r="AB123"/>
      <c r="AC123"/>
      <c r="AD123"/>
      <c r="AE123"/>
      <c r="AF123"/>
      <c r="AG123"/>
      <c r="AH123"/>
      <c r="AI123"/>
      <c r="AJ123"/>
    </row>
    <row r="124" spans="1:36" ht="18.75" x14ac:dyDescent="0.25">
      <c r="A124" s="97"/>
      <c r="B124" s="97"/>
      <c r="C124" s="98" t="s">
        <v>96</v>
      </c>
      <c r="D124" s="97"/>
      <c r="E124" s="403"/>
      <c r="F124" s="404"/>
      <c r="G124" s="402"/>
      <c r="H124"/>
      <c r="I124"/>
      <c r="J124"/>
      <c r="K124"/>
      <c r="L124"/>
      <c r="M124"/>
      <c r="N124"/>
      <c r="O124"/>
      <c r="P124"/>
      <c r="Q124"/>
      <c r="R124"/>
      <c r="S124"/>
      <c r="T124"/>
      <c r="U124"/>
      <c r="V124"/>
      <c r="W124"/>
      <c r="X124"/>
      <c r="Y124"/>
      <c r="Z124"/>
      <c r="AA124"/>
      <c r="AB124"/>
      <c r="AC124"/>
      <c r="AD124"/>
      <c r="AE124"/>
      <c r="AF124"/>
      <c r="AG124"/>
      <c r="AH124"/>
      <c r="AI124"/>
      <c r="AJ124"/>
    </row>
    <row r="125" spans="1:36" ht="18.75" x14ac:dyDescent="0.25">
      <c r="G125" s="405"/>
    </row>
    <row r="127" spans="1:36" x14ac:dyDescent="0.25">
      <c r="G127" s="101"/>
    </row>
    <row r="128" spans="1:36" x14ac:dyDescent="0.25">
      <c r="G128" s="101"/>
    </row>
    <row r="129" spans="7:7" x14ac:dyDescent="0.25">
      <c r="G129" s="101"/>
    </row>
  </sheetData>
  <mergeCells count="36">
    <mergeCell ref="C120:F120"/>
    <mergeCell ref="A62:F62"/>
    <mergeCell ref="A77:F77"/>
    <mergeCell ref="A82:F82"/>
    <mergeCell ref="A92:F92"/>
    <mergeCell ref="C95:F95"/>
    <mergeCell ref="C96:F96"/>
    <mergeCell ref="C97:F97"/>
    <mergeCell ref="A98:F98"/>
    <mergeCell ref="A111:F111"/>
    <mergeCell ref="C113:F113"/>
    <mergeCell ref="B63:G63"/>
    <mergeCell ref="B57:G57"/>
    <mergeCell ref="C13:G13"/>
    <mergeCell ref="C14:G14"/>
    <mergeCell ref="C15:G15"/>
    <mergeCell ref="C16:G16"/>
    <mergeCell ref="C17:G17"/>
    <mergeCell ref="C18:G18"/>
    <mergeCell ref="C19:G19"/>
    <mergeCell ref="A40:F40"/>
    <mergeCell ref="A44:F44"/>
    <mergeCell ref="A55:F55"/>
    <mergeCell ref="C30:F30"/>
    <mergeCell ref="C12:G12"/>
    <mergeCell ref="A1:G1"/>
    <mergeCell ref="A2:G2"/>
    <mergeCell ref="A3:G3"/>
    <mergeCell ref="B4:G4"/>
    <mergeCell ref="C5:G5"/>
    <mergeCell ref="C6:G6"/>
    <mergeCell ref="C7:G7"/>
    <mergeCell ref="C8:G8"/>
    <mergeCell ref="C9:G9"/>
    <mergeCell ref="C10:G10"/>
    <mergeCell ref="C11:G11"/>
  </mergeCells>
  <pageMargins left="0.70866141732283472" right="0.70866141732283472" top="0.74803149606299213" bottom="0.74803149606299213" header="0.31496062992125984" footer="0.31496062992125984"/>
  <pageSetup paperSize="9" scale="48" fitToHeight="0" orientation="portrait" r:id="rId1"/>
  <headerFooter>
    <oddHeader>&amp;CБАРАЊЕ ЗА ПОНУДИ - Тендер 3 - Дел ... - Анекс 1
Реф. Бр.: LRCP-9034-MK-RFB-A.2.1.3 - Тендер 3 - Дел ..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...&amp;CРеконструкција на ул....&amp;R&amp;P/&amp;N</oddFooter>
  </headerFooter>
  <colBreaks count="1" manualBreakCount="1">
    <brk id="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F65E6-FE75-4567-B2AF-C921D985D3FD}">
  <sheetPr>
    <tabColor rgb="FFFFFF00"/>
    <pageSetUpPr fitToPage="1"/>
  </sheetPr>
  <dimension ref="A1:AJ81"/>
  <sheetViews>
    <sheetView view="pageBreakPreview" topLeftCell="A18" zoomScale="115" zoomScaleNormal="115" zoomScaleSheetLayoutView="115" zoomScalePageLayoutView="40" workbookViewId="0">
      <selection activeCell="A45" sqref="A45:XFD45"/>
    </sheetView>
  </sheetViews>
  <sheetFormatPr defaultRowHeight="18" x14ac:dyDescent="0.25"/>
  <cols>
    <col min="1" max="1" width="7.7109375" style="54" customWidth="1"/>
    <col min="2" max="2" width="11.7109375" style="54" customWidth="1"/>
    <col min="3" max="3" width="64.140625" style="55" customWidth="1"/>
    <col min="4" max="4" width="9.85546875" style="54" customWidth="1"/>
    <col min="5" max="5" width="15.5703125" style="10" customWidth="1"/>
    <col min="6" max="6" width="15.42578125" style="56" customWidth="1"/>
    <col min="7" max="7" width="21.5703125" style="57" customWidth="1"/>
    <col min="8" max="36" width="9.140625" style="1"/>
    <col min="249" max="249" width="3.42578125" customWidth="1"/>
    <col min="250" max="250" width="7" customWidth="1"/>
    <col min="251" max="251" width="9.85546875" customWidth="1"/>
    <col min="252" max="252" width="64.140625" customWidth="1"/>
    <col min="253" max="253" width="11.42578125" customWidth="1"/>
    <col min="254" max="254" width="12.85546875" customWidth="1"/>
    <col min="255" max="255" width="15.42578125" customWidth="1"/>
    <col min="256" max="256" width="19.42578125" customWidth="1"/>
    <col min="257" max="257" width="13.85546875" customWidth="1"/>
    <col min="505" max="505" width="3.42578125" customWidth="1"/>
    <col min="506" max="506" width="7" customWidth="1"/>
    <col min="507" max="507" width="9.85546875" customWidth="1"/>
    <col min="508" max="508" width="64.140625" customWidth="1"/>
    <col min="509" max="509" width="11.42578125" customWidth="1"/>
    <col min="510" max="510" width="12.85546875" customWidth="1"/>
    <col min="511" max="511" width="15.42578125" customWidth="1"/>
    <col min="512" max="512" width="19.42578125" customWidth="1"/>
    <col min="513" max="513" width="13.85546875" customWidth="1"/>
    <col min="761" max="761" width="3.42578125" customWidth="1"/>
    <col min="762" max="762" width="7" customWidth="1"/>
    <col min="763" max="763" width="9.85546875" customWidth="1"/>
    <col min="764" max="764" width="64.140625" customWidth="1"/>
    <col min="765" max="765" width="11.42578125" customWidth="1"/>
    <col min="766" max="766" width="12.85546875" customWidth="1"/>
    <col min="767" max="767" width="15.42578125" customWidth="1"/>
    <col min="768" max="768" width="19.42578125" customWidth="1"/>
    <col min="769" max="769" width="13.85546875" customWidth="1"/>
    <col min="1017" max="1017" width="3.42578125" customWidth="1"/>
    <col min="1018" max="1018" width="7" customWidth="1"/>
    <col min="1019" max="1019" width="9.85546875" customWidth="1"/>
    <col min="1020" max="1020" width="64.140625" customWidth="1"/>
    <col min="1021" max="1021" width="11.42578125" customWidth="1"/>
    <col min="1022" max="1022" width="12.85546875" customWidth="1"/>
    <col min="1023" max="1023" width="15.42578125" customWidth="1"/>
    <col min="1024" max="1024" width="19.42578125" customWidth="1"/>
    <col min="1025" max="1025" width="13.85546875" customWidth="1"/>
    <col min="1273" max="1273" width="3.42578125" customWidth="1"/>
    <col min="1274" max="1274" width="7" customWidth="1"/>
    <col min="1275" max="1275" width="9.85546875" customWidth="1"/>
    <col min="1276" max="1276" width="64.140625" customWidth="1"/>
    <col min="1277" max="1277" width="11.42578125" customWidth="1"/>
    <col min="1278" max="1278" width="12.85546875" customWidth="1"/>
    <col min="1279" max="1279" width="15.42578125" customWidth="1"/>
    <col min="1280" max="1280" width="19.42578125" customWidth="1"/>
    <col min="1281" max="1281" width="13.85546875" customWidth="1"/>
    <col min="1529" max="1529" width="3.42578125" customWidth="1"/>
    <col min="1530" max="1530" width="7" customWidth="1"/>
    <col min="1531" max="1531" width="9.85546875" customWidth="1"/>
    <col min="1532" max="1532" width="64.140625" customWidth="1"/>
    <col min="1533" max="1533" width="11.42578125" customWidth="1"/>
    <col min="1534" max="1534" width="12.85546875" customWidth="1"/>
    <col min="1535" max="1535" width="15.42578125" customWidth="1"/>
    <col min="1536" max="1536" width="19.42578125" customWidth="1"/>
    <col min="1537" max="1537" width="13.85546875" customWidth="1"/>
    <col min="1785" max="1785" width="3.42578125" customWidth="1"/>
    <col min="1786" max="1786" width="7" customWidth="1"/>
    <col min="1787" max="1787" width="9.85546875" customWidth="1"/>
    <col min="1788" max="1788" width="64.140625" customWidth="1"/>
    <col min="1789" max="1789" width="11.42578125" customWidth="1"/>
    <col min="1790" max="1790" width="12.85546875" customWidth="1"/>
    <col min="1791" max="1791" width="15.42578125" customWidth="1"/>
    <col min="1792" max="1792" width="19.42578125" customWidth="1"/>
    <col min="1793" max="1793" width="13.85546875" customWidth="1"/>
    <col min="2041" max="2041" width="3.42578125" customWidth="1"/>
    <col min="2042" max="2042" width="7" customWidth="1"/>
    <col min="2043" max="2043" width="9.85546875" customWidth="1"/>
    <col min="2044" max="2044" width="64.140625" customWidth="1"/>
    <col min="2045" max="2045" width="11.42578125" customWidth="1"/>
    <col min="2046" max="2046" width="12.85546875" customWidth="1"/>
    <col min="2047" max="2047" width="15.42578125" customWidth="1"/>
    <col min="2048" max="2048" width="19.42578125" customWidth="1"/>
    <col min="2049" max="2049" width="13.85546875" customWidth="1"/>
    <col min="2297" max="2297" width="3.42578125" customWidth="1"/>
    <col min="2298" max="2298" width="7" customWidth="1"/>
    <col min="2299" max="2299" width="9.85546875" customWidth="1"/>
    <col min="2300" max="2300" width="64.140625" customWidth="1"/>
    <col min="2301" max="2301" width="11.42578125" customWidth="1"/>
    <col min="2302" max="2302" width="12.85546875" customWidth="1"/>
    <col min="2303" max="2303" width="15.42578125" customWidth="1"/>
    <col min="2304" max="2304" width="19.42578125" customWidth="1"/>
    <col min="2305" max="2305" width="13.85546875" customWidth="1"/>
    <col min="2553" max="2553" width="3.42578125" customWidth="1"/>
    <col min="2554" max="2554" width="7" customWidth="1"/>
    <col min="2555" max="2555" width="9.85546875" customWidth="1"/>
    <col min="2556" max="2556" width="64.140625" customWidth="1"/>
    <col min="2557" max="2557" width="11.42578125" customWidth="1"/>
    <col min="2558" max="2558" width="12.85546875" customWidth="1"/>
    <col min="2559" max="2559" width="15.42578125" customWidth="1"/>
    <col min="2560" max="2560" width="19.42578125" customWidth="1"/>
    <col min="2561" max="2561" width="13.85546875" customWidth="1"/>
    <col min="2809" max="2809" width="3.42578125" customWidth="1"/>
    <col min="2810" max="2810" width="7" customWidth="1"/>
    <col min="2811" max="2811" width="9.85546875" customWidth="1"/>
    <col min="2812" max="2812" width="64.140625" customWidth="1"/>
    <col min="2813" max="2813" width="11.42578125" customWidth="1"/>
    <col min="2814" max="2814" width="12.85546875" customWidth="1"/>
    <col min="2815" max="2815" width="15.42578125" customWidth="1"/>
    <col min="2816" max="2816" width="19.42578125" customWidth="1"/>
    <col min="2817" max="2817" width="13.85546875" customWidth="1"/>
    <col min="3065" max="3065" width="3.42578125" customWidth="1"/>
    <col min="3066" max="3066" width="7" customWidth="1"/>
    <col min="3067" max="3067" width="9.85546875" customWidth="1"/>
    <col min="3068" max="3068" width="64.140625" customWidth="1"/>
    <col min="3069" max="3069" width="11.42578125" customWidth="1"/>
    <col min="3070" max="3070" width="12.85546875" customWidth="1"/>
    <col min="3071" max="3071" width="15.42578125" customWidth="1"/>
    <col min="3072" max="3072" width="19.42578125" customWidth="1"/>
    <col min="3073" max="3073" width="13.85546875" customWidth="1"/>
    <col min="3321" max="3321" width="3.42578125" customWidth="1"/>
    <col min="3322" max="3322" width="7" customWidth="1"/>
    <col min="3323" max="3323" width="9.85546875" customWidth="1"/>
    <col min="3324" max="3324" width="64.140625" customWidth="1"/>
    <col min="3325" max="3325" width="11.42578125" customWidth="1"/>
    <col min="3326" max="3326" width="12.85546875" customWidth="1"/>
    <col min="3327" max="3327" width="15.42578125" customWidth="1"/>
    <col min="3328" max="3328" width="19.42578125" customWidth="1"/>
    <col min="3329" max="3329" width="13.85546875" customWidth="1"/>
    <col min="3577" max="3577" width="3.42578125" customWidth="1"/>
    <col min="3578" max="3578" width="7" customWidth="1"/>
    <col min="3579" max="3579" width="9.85546875" customWidth="1"/>
    <col min="3580" max="3580" width="64.140625" customWidth="1"/>
    <col min="3581" max="3581" width="11.42578125" customWidth="1"/>
    <col min="3582" max="3582" width="12.85546875" customWidth="1"/>
    <col min="3583" max="3583" width="15.42578125" customWidth="1"/>
    <col min="3584" max="3584" width="19.42578125" customWidth="1"/>
    <col min="3585" max="3585" width="13.85546875" customWidth="1"/>
    <col min="3833" max="3833" width="3.42578125" customWidth="1"/>
    <col min="3834" max="3834" width="7" customWidth="1"/>
    <col min="3835" max="3835" width="9.85546875" customWidth="1"/>
    <col min="3836" max="3836" width="64.140625" customWidth="1"/>
    <col min="3837" max="3837" width="11.42578125" customWidth="1"/>
    <col min="3838" max="3838" width="12.85546875" customWidth="1"/>
    <col min="3839" max="3839" width="15.42578125" customWidth="1"/>
    <col min="3840" max="3840" width="19.42578125" customWidth="1"/>
    <col min="3841" max="3841" width="13.85546875" customWidth="1"/>
    <col min="4089" max="4089" width="3.42578125" customWidth="1"/>
    <col min="4090" max="4090" width="7" customWidth="1"/>
    <col min="4091" max="4091" width="9.85546875" customWidth="1"/>
    <col min="4092" max="4092" width="64.140625" customWidth="1"/>
    <col min="4093" max="4093" width="11.42578125" customWidth="1"/>
    <col min="4094" max="4094" width="12.85546875" customWidth="1"/>
    <col min="4095" max="4095" width="15.42578125" customWidth="1"/>
    <col min="4096" max="4096" width="19.42578125" customWidth="1"/>
    <col min="4097" max="4097" width="13.85546875" customWidth="1"/>
    <col min="4345" max="4345" width="3.42578125" customWidth="1"/>
    <col min="4346" max="4346" width="7" customWidth="1"/>
    <col min="4347" max="4347" width="9.85546875" customWidth="1"/>
    <col min="4348" max="4348" width="64.140625" customWidth="1"/>
    <col min="4349" max="4349" width="11.42578125" customWidth="1"/>
    <col min="4350" max="4350" width="12.85546875" customWidth="1"/>
    <col min="4351" max="4351" width="15.42578125" customWidth="1"/>
    <col min="4352" max="4352" width="19.42578125" customWidth="1"/>
    <col min="4353" max="4353" width="13.85546875" customWidth="1"/>
    <col min="4601" max="4601" width="3.42578125" customWidth="1"/>
    <col min="4602" max="4602" width="7" customWidth="1"/>
    <col min="4603" max="4603" width="9.85546875" customWidth="1"/>
    <col min="4604" max="4604" width="64.140625" customWidth="1"/>
    <col min="4605" max="4605" width="11.42578125" customWidth="1"/>
    <col min="4606" max="4606" width="12.85546875" customWidth="1"/>
    <col min="4607" max="4607" width="15.42578125" customWidth="1"/>
    <col min="4608" max="4608" width="19.42578125" customWidth="1"/>
    <col min="4609" max="4609" width="13.85546875" customWidth="1"/>
    <col min="4857" max="4857" width="3.42578125" customWidth="1"/>
    <col min="4858" max="4858" width="7" customWidth="1"/>
    <col min="4859" max="4859" width="9.85546875" customWidth="1"/>
    <col min="4860" max="4860" width="64.140625" customWidth="1"/>
    <col min="4861" max="4861" width="11.42578125" customWidth="1"/>
    <col min="4862" max="4862" width="12.85546875" customWidth="1"/>
    <col min="4863" max="4863" width="15.42578125" customWidth="1"/>
    <col min="4864" max="4864" width="19.42578125" customWidth="1"/>
    <col min="4865" max="4865" width="13.85546875" customWidth="1"/>
    <col min="5113" max="5113" width="3.42578125" customWidth="1"/>
    <col min="5114" max="5114" width="7" customWidth="1"/>
    <col min="5115" max="5115" width="9.85546875" customWidth="1"/>
    <col min="5116" max="5116" width="64.140625" customWidth="1"/>
    <col min="5117" max="5117" width="11.42578125" customWidth="1"/>
    <col min="5118" max="5118" width="12.85546875" customWidth="1"/>
    <col min="5119" max="5119" width="15.42578125" customWidth="1"/>
    <col min="5120" max="5120" width="19.42578125" customWidth="1"/>
    <col min="5121" max="5121" width="13.85546875" customWidth="1"/>
    <col min="5369" max="5369" width="3.42578125" customWidth="1"/>
    <col min="5370" max="5370" width="7" customWidth="1"/>
    <col min="5371" max="5371" width="9.85546875" customWidth="1"/>
    <col min="5372" max="5372" width="64.140625" customWidth="1"/>
    <col min="5373" max="5373" width="11.42578125" customWidth="1"/>
    <col min="5374" max="5374" width="12.85546875" customWidth="1"/>
    <col min="5375" max="5375" width="15.42578125" customWidth="1"/>
    <col min="5376" max="5376" width="19.42578125" customWidth="1"/>
    <col min="5377" max="5377" width="13.85546875" customWidth="1"/>
    <col min="5625" max="5625" width="3.42578125" customWidth="1"/>
    <col min="5626" max="5626" width="7" customWidth="1"/>
    <col min="5627" max="5627" width="9.85546875" customWidth="1"/>
    <col min="5628" max="5628" width="64.140625" customWidth="1"/>
    <col min="5629" max="5629" width="11.42578125" customWidth="1"/>
    <col min="5630" max="5630" width="12.85546875" customWidth="1"/>
    <col min="5631" max="5631" width="15.42578125" customWidth="1"/>
    <col min="5632" max="5632" width="19.42578125" customWidth="1"/>
    <col min="5633" max="5633" width="13.85546875" customWidth="1"/>
    <col min="5881" max="5881" width="3.42578125" customWidth="1"/>
    <col min="5882" max="5882" width="7" customWidth="1"/>
    <col min="5883" max="5883" width="9.85546875" customWidth="1"/>
    <col min="5884" max="5884" width="64.140625" customWidth="1"/>
    <col min="5885" max="5885" width="11.42578125" customWidth="1"/>
    <col min="5886" max="5886" width="12.85546875" customWidth="1"/>
    <col min="5887" max="5887" width="15.42578125" customWidth="1"/>
    <col min="5888" max="5888" width="19.42578125" customWidth="1"/>
    <col min="5889" max="5889" width="13.85546875" customWidth="1"/>
    <col min="6137" max="6137" width="3.42578125" customWidth="1"/>
    <col min="6138" max="6138" width="7" customWidth="1"/>
    <col min="6139" max="6139" width="9.85546875" customWidth="1"/>
    <col min="6140" max="6140" width="64.140625" customWidth="1"/>
    <col min="6141" max="6141" width="11.42578125" customWidth="1"/>
    <col min="6142" max="6142" width="12.85546875" customWidth="1"/>
    <col min="6143" max="6143" width="15.42578125" customWidth="1"/>
    <col min="6144" max="6144" width="19.42578125" customWidth="1"/>
    <col min="6145" max="6145" width="13.85546875" customWidth="1"/>
    <col min="6393" max="6393" width="3.42578125" customWidth="1"/>
    <col min="6394" max="6394" width="7" customWidth="1"/>
    <col min="6395" max="6395" width="9.85546875" customWidth="1"/>
    <col min="6396" max="6396" width="64.140625" customWidth="1"/>
    <col min="6397" max="6397" width="11.42578125" customWidth="1"/>
    <col min="6398" max="6398" width="12.85546875" customWidth="1"/>
    <col min="6399" max="6399" width="15.42578125" customWidth="1"/>
    <col min="6400" max="6400" width="19.42578125" customWidth="1"/>
    <col min="6401" max="6401" width="13.85546875" customWidth="1"/>
    <col min="6649" max="6649" width="3.42578125" customWidth="1"/>
    <col min="6650" max="6650" width="7" customWidth="1"/>
    <col min="6651" max="6651" width="9.85546875" customWidth="1"/>
    <col min="6652" max="6652" width="64.140625" customWidth="1"/>
    <col min="6653" max="6653" width="11.42578125" customWidth="1"/>
    <col min="6654" max="6654" width="12.85546875" customWidth="1"/>
    <col min="6655" max="6655" width="15.42578125" customWidth="1"/>
    <col min="6656" max="6656" width="19.42578125" customWidth="1"/>
    <col min="6657" max="6657" width="13.85546875" customWidth="1"/>
    <col min="6905" max="6905" width="3.42578125" customWidth="1"/>
    <col min="6906" max="6906" width="7" customWidth="1"/>
    <col min="6907" max="6907" width="9.85546875" customWidth="1"/>
    <col min="6908" max="6908" width="64.140625" customWidth="1"/>
    <col min="6909" max="6909" width="11.42578125" customWidth="1"/>
    <col min="6910" max="6910" width="12.85546875" customWidth="1"/>
    <col min="6911" max="6911" width="15.42578125" customWidth="1"/>
    <col min="6912" max="6912" width="19.42578125" customWidth="1"/>
    <col min="6913" max="6913" width="13.85546875" customWidth="1"/>
    <col min="7161" max="7161" width="3.42578125" customWidth="1"/>
    <col min="7162" max="7162" width="7" customWidth="1"/>
    <col min="7163" max="7163" width="9.85546875" customWidth="1"/>
    <col min="7164" max="7164" width="64.140625" customWidth="1"/>
    <col min="7165" max="7165" width="11.42578125" customWidth="1"/>
    <col min="7166" max="7166" width="12.85546875" customWidth="1"/>
    <col min="7167" max="7167" width="15.42578125" customWidth="1"/>
    <col min="7168" max="7168" width="19.42578125" customWidth="1"/>
    <col min="7169" max="7169" width="13.85546875" customWidth="1"/>
    <col min="7417" max="7417" width="3.42578125" customWidth="1"/>
    <col min="7418" max="7418" width="7" customWidth="1"/>
    <col min="7419" max="7419" width="9.85546875" customWidth="1"/>
    <col min="7420" max="7420" width="64.140625" customWidth="1"/>
    <col min="7421" max="7421" width="11.42578125" customWidth="1"/>
    <col min="7422" max="7422" width="12.85546875" customWidth="1"/>
    <col min="7423" max="7423" width="15.42578125" customWidth="1"/>
    <col min="7424" max="7424" width="19.42578125" customWidth="1"/>
    <col min="7425" max="7425" width="13.85546875" customWidth="1"/>
    <col min="7673" max="7673" width="3.42578125" customWidth="1"/>
    <col min="7674" max="7674" width="7" customWidth="1"/>
    <col min="7675" max="7675" width="9.85546875" customWidth="1"/>
    <col min="7676" max="7676" width="64.140625" customWidth="1"/>
    <col min="7677" max="7677" width="11.42578125" customWidth="1"/>
    <col min="7678" max="7678" width="12.85546875" customWidth="1"/>
    <col min="7679" max="7679" width="15.42578125" customWidth="1"/>
    <col min="7680" max="7680" width="19.42578125" customWidth="1"/>
    <col min="7681" max="7681" width="13.85546875" customWidth="1"/>
    <col min="7929" max="7929" width="3.42578125" customWidth="1"/>
    <col min="7930" max="7930" width="7" customWidth="1"/>
    <col min="7931" max="7931" width="9.85546875" customWidth="1"/>
    <col min="7932" max="7932" width="64.140625" customWidth="1"/>
    <col min="7933" max="7933" width="11.42578125" customWidth="1"/>
    <col min="7934" max="7934" width="12.85546875" customWidth="1"/>
    <col min="7935" max="7935" width="15.42578125" customWidth="1"/>
    <col min="7936" max="7936" width="19.42578125" customWidth="1"/>
    <col min="7937" max="7937" width="13.85546875" customWidth="1"/>
    <col min="8185" max="8185" width="3.42578125" customWidth="1"/>
    <col min="8186" max="8186" width="7" customWidth="1"/>
    <col min="8187" max="8187" width="9.85546875" customWidth="1"/>
    <col min="8188" max="8188" width="64.140625" customWidth="1"/>
    <col min="8189" max="8189" width="11.42578125" customWidth="1"/>
    <col min="8190" max="8190" width="12.85546875" customWidth="1"/>
    <col min="8191" max="8191" width="15.42578125" customWidth="1"/>
    <col min="8192" max="8192" width="19.42578125" customWidth="1"/>
    <col min="8193" max="8193" width="13.85546875" customWidth="1"/>
    <col min="8441" max="8441" width="3.42578125" customWidth="1"/>
    <col min="8442" max="8442" width="7" customWidth="1"/>
    <col min="8443" max="8443" width="9.85546875" customWidth="1"/>
    <col min="8444" max="8444" width="64.140625" customWidth="1"/>
    <col min="8445" max="8445" width="11.42578125" customWidth="1"/>
    <col min="8446" max="8446" width="12.85546875" customWidth="1"/>
    <col min="8447" max="8447" width="15.42578125" customWidth="1"/>
    <col min="8448" max="8448" width="19.42578125" customWidth="1"/>
    <col min="8449" max="8449" width="13.85546875" customWidth="1"/>
    <col min="8697" max="8697" width="3.42578125" customWidth="1"/>
    <col min="8698" max="8698" width="7" customWidth="1"/>
    <col min="8699" max="8699" width="9.85546875" customWidth="1"/>
    <col min="8700" max="8700" width="64.140625" customWidth="1"/>
    <col min="8701" max="8701" width="11.42578125" customWidth="1"/>
    <col min="8702" max="8702" width="12.85546875" customWidth="1"/>
    <col min="8703" max="8703" width="15.42578125" customWidth="1"/>
    <col min="8704" max="8704" width="19.42578125" customWidth="1"/>
    <col min="8705" max="8705" width="13.85546875" customWidth="1"/>
    <col min="8953" max="8953" width="3.42578125" customWidth="1"/>
    <col min="8954" max="8954" width="7" customWidth="1"/>
    <col min="8955" max="8955" width="9.85546875" customWidth="1"/>
    <col min="8956" max="8956" width="64.140625" customWidth="1"/>
    <col min="8957" max="8957" width="11.42578125" customWidth="1"/>
    <col min="8958" max="8958" width="12.85546875" customWidth="1"/>
    <col min="8959" max="8959" width="15.42578125" customWidth="1"/>
    <col min="8960" max="8960" width="19.42578125" customWidth="1"/>
    <col min="8961" max="8961" width="13.85546875" customWidth="1"/>
    <col min="9209" max="9209" width="3.42578125" customWidth="1"/>
    <col min="9210" max="9210" width="7" customWidth="1"/>
    <col min="9211" max="9211" width="9.85546875" customWidth="1"/>
    <col min="9212" max="9212" width="64.140625" customWidth="1"/>
    <col min="9213" max="9213" width="11.42578125" customWidth="1"/>
    <col min="9214" max="9214" width="12.85546875" customWidth="1"/>
    <col min="9215" max="9215" width="15.42578125" customWidth="1"/>
    <col min="9216" max="9216" width="19.42578125" customWidth="1"/>
    <col min="9217" max="9217" width="13.85546875" customWidth="1"/>
    <col min="9465" max="9465" width="3.42578125" customWidth="1"/>
    <col min="9466" max="9466" width="7" customWidth="1"/>
    <col min="9467" max="9467" width="9.85546875" customWidth="1"/>
    <col min="9468" max="9468" width="64.140625" customWidth="1"/>
    <col min="9469" max="9469" width="11.42578125" customWidth="1"/>
    <col min="9470" max="9470" width="12.85546875" customWidth="1"/>
    <col min="9471" max="9471" width="15.42578125" customWidth="1"/>
    <col min="9472" max="9472" width="19.42578125" customWidth="1"/>
    <col min="9473" max="9473" width="13.85546875" customWidth="1"/>
    <col min="9721" max="9721" width="3.42578125" customWidth="1"/>
    <col min="9722" max="9722" width="7" customWidth="1"/>
    <col min="9723" max="9723" width="9.85546875" customWidth="1"/>
    <col min="9724" max="9724" width="64.140625" customWidth="1"/>
    <col min="9725" max="9725" width="11.42578125" customWidth="1"/>
    <col min="9726" max="9726" width="12.85546875" customWidth="1"/>
    <col min="9727" max="9727" width="15.42578125" customWidth="1"/>
    <col min="9728" max="9728" width="19.42578125" customWidth="1"/>
    <col min="9729" max="9729" width="13.85546875" customWidth="1"/>
    <col min="9977" max="9977" width="3.42578125" customWidth="1"/>
    <col min="9978" max="9978" width="7" customWidth="1"/>
    <col min="9979" max="9979" width="9.85546875" customWidth="1"/>
    <col min="9980" max="9980" width="64.140625" customWidth="1"/>
    <col min="9981" max="9981" width="11.42578125" customWidth="1"/>
    <col min="9982" max="9982" width="12.85546875" customWidth="1"/>
    <col min="9983" max="9983" width="15.42578125" customWidth="1"/>
    <col min="9984" max="9984" width="19.42578125" customWidth="1"/>
    <col min="9985" max="9985" width="13.85546875" customWidth="1"/>
    <col min="10233" max="10233" width="3.42578125" customWidth="1"/>
    <col min="10234" max="10234" width="7" customWidth="1"/>
    <col min="10235" max="10235" width="9.85546875" customWidth="1"/>
    <col min="10236" max="10236" width="64.140625" customWidth="1"/>
    <col min="10237" max="10237" width="11.42578125" customWidth="1"/>
    <col min="10238" max="10238" width="12.85546875" customWidth="1"/>
    <col min="10239" max="10239" width="15.42578125" customWidth="1"/>
    <col min="10240" max="10240" width="19.42578125" customWidth="1"/>
    <col min="10241" max="10241" width="13.85546875" customWidth="1"/>
    <col min="10489" max="10489" width="3.42578125" customWidth="1"/>
    <col min="10490" max="10490" width="7" customWidth="1"/>
    <col min="10491" max="10491" width="9.85546875" customWidth="1"/>
    <col min="10492" max="10492" width="64.140625" customWidth="1"/>
    <col min="10493" max="10493" width="11.42578125" customWidth="1"/>
    <col min="10494" max="10494" width="12.85546875" customWidth="1"/>
    <col min="10495" max="10495" width="15.42578125" customWidth="1"/>
    <col min="10496" max="10496" width="19.42578125" customWidth="1"/>
    <col min="10497" max="10497" width="13.85546875" customWidth="1"/>
    <col min="10745" max="10745" width="3.42578125" customWidth="1"/>
    <col min="10746" max="10746" width="7" customWidth="1"/>
    <col min="10747" max="10747" width="9.85546875" customWidth="1"/>
    <col min="10748" max="10748" width="64.140625" customWidth="1"/>
    <col min="10749" max="10749" width="11.42578125" customWidth="1"/>
    <col min="10750" max="10750" width="12.85546875" customWidth="1"/>
    <col min="10751" max="10751" width="15.42578125" customWidth="1"/>
    <col min="10752" max="10752" width="19.42578125" customWidth="1"/>
    <col min="10753" max="10753" width="13.85546875" customWidth="1"/>
    <col min="11001" max="11001" width="3.42578125" customWidth="1"/>
    <col min="11002" max="11002" width="7" customWidth="1"/>
    <col min="11003" max="11003" width="9.85546875" customWidth="1"/>
    <col min="11004" max="11004" width="64.140625" customWidth="1"/>
    <col min="11005" max="11005" width="11.42578125" customWidth="1"/>
    <col min="11006" max="11006" width="12.85546875" customWidth="1"/>
    <col min="11007" max="11007" width="15.42578125" customWidth="1"/>
    <col min="11008" max="11008" width="19.42578125" customWidth="1"/>
    <col min="11009" max="11009" width="13.85546875" customWidth="1"/>
    <col min="11257" max="11257" width="3.42578125" customWidth="1"/>
    <col min="11258" max="11258" width="7" customWidth="1"/>
    <col min="11259" max="11259" width="9.85546875" customWidth="1"/>
    <col min="11260" max="11260" width="64.140625" customWidth="1"/>
    <col min="11261" max="11261" width="11.42578125" customWidth="1"/>
    <col min="11262" max="11262" width="12.85546875" customWidth="1"/>
    <col min="11263" max="11263" width="15.42578125" customWidth="1"/>
    <col min="11264" max="11264" width="19.42578125" customWidth="1"/>
    <col min="11265" max="11265" width="13.85546875" customWidth="1"/>
    <col min="11513" max="11513" width="3.42578125" customWidth="1"/>
    <col min="11514" max="11514" width="7" customWidth="1"/>
    <col min="11515" max="11515" width="9.85546875" customWidth="1"/>
    <col min="11516" max="11516" width="64.140625" customWidth="1"/>
    <col min="11517" max="11517" width="11.42578125" customWidth="1"/>
    <col min="11518" max="11518" width="12.85546875" customWidth="1"/>
    <col min="11519" max="11519" width="15.42578125" customWidth="1"/>
    <col min="11520" max="11520" width="19.42578125" customWidth="1"/>
    <col min="11521" max="11521" width="13.85546875" customWidth="1"/>
    <col min="11769" max="11769" width="3.42578125" customWidth="1"/>
    <col min="11770" max="11770" width="7" customWidth="1"/>
    <col min="11771" max="11771" width="9.85546875" customWidth="1"/>
    <col min="11772" max="11772" width="64.140625" customWidth="1"/>
    <col min="11773" max="11773" width="11.42578125" customWidth="1"/>
    <col min="11774" max="11774" width="12.85546875" customWidth="1"/>
    <col min="11775" max="11775" width="15.42578125" customWidth="1"/>
    <col min="11776" max="11776" width="19.42578125" customWidth="1"/>
    <col min="11777" max="11777" width="13.85546875" customWidth="1"/>
    <col min="12025" max="12025" width="3.42578125" customWidth="1"/>
    <col min="12026" max="12026" width="7" customWidth="1"/>
    <col min="12027" max="12027" width="9.85546875" customWidth="1"/>
    <col min="12028" max="12028" width="64.140625" customWidth="1"/>
    <col min="12029" max="12029" width="11.42578125" customWidth="1"/>
    <col min="12030" max="12030" width="12.85546875" customWidth="1"/>
    <col min="12031" max="12031" width="15.42578125" customWidth="1"/>
    <col min="12032" max="12032" width="19.42578125" customWidth="1"/>
    <col min="12033" max="12033" width="13.85546875" customWidth="1"/>
    <col min="12281" max="12281" width="3.42578125" customWidth="1"/>
    <col min="12282" max="12282" width="7" customWidth="1"/>
    <col min="12283" max="12283" width="9.85546875" customWidth="1"/>
    <col min="12284" max="12284" width="64.140625" customWidth="1"/>
    <col min="12285" max="12285" width="11.42578125" customWidth="1"/>
    <col min="12286" max="12286" width="12.85546875" customWidth="1"/>
    <col min="12287" max="12287" width="15.42578125" customWidth="1"/>
    <col min="12288" max="12288" width="19.42578125" customWidth="1"/>
    <col min="12289" max="12289" width="13.85546875" customWidth="1"/>
    <col min="12537" max="12537" width="3.42578125" customWidth="1"/>
    <col min="12538" max="12538" width="7" customWidth="1"/>
    <col min="12539" max="12539" width="9.85546875" customWidth="1"/>
    <col min="12540" max="12540" width="64.140625" customWidth="1"/>
    <col min="12541" max="12541" width="11.42578125" customWidth="1"/>
    <col min="12542" max="12542" width="12.85546875" customWidth="1"/>
    <col min="12543" max="12543" width="15.42578125" customWidth="1"/>
    <col min="12544" max="12544" width="19.42578125" customWidth="1"/>
    <col min="12545" max="12545" width="13.85546875" customWidth="1"/>
    <col min="12793" max="12793" width="3.42578125" customWidth="1"/>
    <col min="12794" max="12794" width="7" customWidth="1"/>
    <col min="12795" max="12795" width="9.85546875" customWidth="1"/>
    <col min="12796" max="12796" width="64.140625" customWidth="1"/>
    <col min="12797" max="12797" width="11.42578125" customWidth="1"/>
    <col min="12798" max="12798" width="12.85546875" customWidth="1"/>
    <col min="12799" max="12799" width="15.42578125" customWidth="1"/>
    <col min="12800" max="12800" width="19.42578125" customWidth="1"/>
    <col min="12801" max="12801" width="13.85546875" customWidth="1"/>
    <col min="13049" max="13049" width="3.42578125" customWidth="1"/>
    <col min="13050" max="13050" width="7" customWidth="1"/>
    <col min="13051" max="13051" width="9.85546875" customWidth="1"/>
    <col min="13052" max="13052" width="64.140625" customWidth="1"/>
    <col min="13053" max="13053" width="11.42578125" customWidth="1"/>
    <col min="13054" max="13054" width="12.85546875" customWidth="1"/>
    <col min="13055" max="13055" width="15.42578125" customWidth="1"/>
    <col min="13056" max="13056" width="19.42578125" customWidth="1"/>
    <col min="13057" max="13057" width="13.85546875" customWidth="1"/>
    <col min="13305" max="13305" width="3.42578125" customWidth="1"/>
    <col min="13306" max="13306" width="7" customWidth="1"/>
    <col min="13307" max="13307" width="9.85546875" customWidth="1"/>
    <col min="13308" max="13308" width="64.140625" customWidth="1"/>
    <col min="13309" max="13309" width="11.42578125" customWidth="1"/>
    <col min="13310" max="13310" width="12.85546875" customWidth="1"/>
    <col min="13311" max="13311" width="15.42578125" customWidth="1"/>
    <col min="13312" max="13312" width="19.42578125" customWidth="1"/>
    <col min="13313" max="13313" width="13.85546875" customWidth="1"/>
    <col min="13561" max="13561" width="3.42578125" customWidth="1"/>
    <col min="13562" max="13562" width="7" customWidth="1"/>
    <col min="13563" max="13563" width="9.85546875" customWidth="1"/>
    <col min="13564" max="13564" width="64.140625" customWidth="1"/>
    <col min="13565" max="13565" width="11.42578125" customWidth="1"/>
    <col min="13566" max="13566" width="12.85546875" customWidth="1"/>
    <col min="13567" max="13567" width="15.42578125" customWidth="1"/>
    <col min="13568" max="13568" width="19.42578125" customWidth="1"/>
    <col min="13569" max="13569" width="13.85546875" customWidth="1"/>
    <col min="13817" max="13817" width="3.42578125" customWidth="1"/>
    <col min="13818" max="13818" width="7" customWidth="1"/>
    <col min="13819" max="13819" width="9.85546875" customWidth="1"/>
    <col min="13820" max="13820" width="64.140625" customWidth="1"/>
    <col min="13821" max="13821" width="11.42578125" customWidth="1"/>
    <col min="13822" max="13822" width="12.85546875" customWidth="1"/>
    <col min="13823" max="13823" width="15.42578125" customWidth="1"/>
    <col min="13824" max="13824" width="19.42578125" customWidth="1"/>
    <col min="13825" max="13825" width="13.85546875" customWidth="1"/>
    <col min="14073" max="14073" width="3.42578125" customWidth="1"/>
    <col min="14074" max="14074" width="7" customWidth="1"/>
    <col min="14075" max="14075" width="9.85546875" customWidth="1"/>
    <col min="14076" max="14076" width="64.140625" customWidth="1"/>
    <col min="14077" max="14077" width="11.42578125" customWidth="1"/>
    <col min="14078" max="14078" width="12.85546875" customWidth="1"/>
    <col min="14079" max="14079" width="15.42578125" customWidth="1"/>
    <col min="14080" max="14080" width="19.42578125" customWidth="1"/>
    <col min="14081" max="14081" width="13.85546875" customWidth="1"/>
    <col min="14329" max="14329" width="3.42578125" customWidth="1"/>
    <col min="14330" max="14330" width="7" customWidth="1"/>
    <col min="14331" max="14331" width="9.85546875" customWidth="1"/>
    <col min="14332" max="14332" width="64.140625" customWidth="1"/>
    <col min="14333" max="14333" width="11.42578125" customWidth="1"/>
    <col min="14334" max="14334" width="12.85546875" customWidth="1"/>
    <col min="14335" max="14335" width="15.42578125" customWidth="1"/>
    <col min="14336" max="14336" width="19.42578125" customWidth="1"/>
    <col min="14337" max="14337" width="13.85546875" customWidth="1"/>
    <col min="14585" max="14585" width="3.42578125" customWidth="1"/>
    <col min="14586" max="14586" width="7" customWidth="1"/>
    <col min="14587" max="14587" width="9.85546875" customWidth="1"/>
    <col min="14588" max="14588" width="64.140625" customWidth="1"/>
    <col min="14589" max="14589" width="11.42578125" customWidth="1"/>
    <col min="14590" max="14590" width="12.85546875" customWidth="1"/>
    <col min="14591" max="14591" width="15.42578125" customWidth="1"/>
    <col min="14592" max="14592" width="19.42578125" customWidth="1"/>
    <col min="14593" max="14593" width="13.85546875" customWidth="1"/>
    <col min="14841" max="14841" width="3.42578125" customWidth="1"/>
    <col min="14842" max="14842" width="7" customWidth="1"/>
    <col min="14843" max="14843" width="9.85546875" customWidth="1"/>
    <col min="14844" max="14844" width="64.140625" customWidth="1"/>
    <col min="14845" max="14845" width="11.42578125" customWidth="1"/>
    <col min="14846" max="14846" width="12.85546875" customWidth="1"/>
    <col min="14847" max="14847" width="15.42578125" customWidth="1"/>
    <col min="14848" max="14848" width="19.42578125" customWidth="1"/>
    <col min="14849" max="14849" width="13.85546875" customWidth="1"/>
    <col min="15097" max="15097" width="3.42578125" customWidth="1"/>
    <col min="15098" max="15098" width="7" customWidth="1"/>
    <col min="15099" max="15099" width="9.85546875" customWidth="1"/>
    <col min="15100" max="15100" width="64.140625" customWidth="1"/>
    <col min="15101" max="15101" width="11.42578125" customWidth="1"/>
    <col min="15102" max="15102" width="12.85546875" customWidth="1"/>
    <col min="15103" max="15103" width="15.42578125" customWidth="1"/>
    <col min="15104" max="15104" width="19.42578125" customWidth="1"/>
    <col min="15105" max="15105" width="13.85546875" customWidth="1"/>
    <col min="15353" max="15353" width="3.42578125" customWidth="1"/>
    <col min="15354" max="15354" width="7" customWidth="1"/>
    <col min="15355" max="15355" width="9.85546875" customWidth="1"/>
    <col min="15356" max="15356" width="64.140625" customWidth="1"/>
    <col min="15357" max="15357" width="11.42578125" customWidth="1"/>
    <col min="15358" max="15358" width="12.85546875" customWidth="1"/>
    <col min="15359" max="15359" width="15.42578125" customWidth="1"/>
    <col min="15360" max="15360" width="19.42578125" customWidth="1"/>
    <col min="15361" max="15361" width="13.85546875" customWidth="1"/>
    <col min="15609" max="15609" width="3.42578125" customWidth="1"/>
    <col min="15610" max="15610" width="7" customWidth="1"/>
    <col min="15611" max="15611" width="9.85546875" customWidth="1"/>
    <col min="15612" max="15612" width="64.140625" customWidth="1"/>
    <col min="15613" max="15613" width="11.42578125" customWidth="1"/>
    <col min="15614" max="15614" width="12.85546875" customWidth="1"/>
    <col min="15615" max="15615" width="15.42578125" customWidth="1"/>
    <col min="15616" max="15616" width="19.42578125" customWidth="1"/>
    <col min="15617" max="15617" width="13.85546875" customWidth="1"/>
    <col min="15865" max="15865" width="3.42578125" customWidth="1"/>
    <col min="15866" max="15866" width="7" customWidth="1"/>
    <col min="15867" max="15867" width="9.85546875" customWidth="1"/>
    <col min="15868" max="15868" width="64.140625" customWidth="1"/>
    <col min="15869" max="15869" width="11.42578125" customWidth="1"/>
    <col min="15870" max="15870" width="12.85546875" customWidth="1"/>
    <col min="15871" max="15871" width="15.42578125" customWidth="1"/>
    <col min="15872" max="15872" width="19.42578125" customWidth="1"/>
    <col min="15873" max="15873" width="13.85546875" customWidth="1"/>
    <col min="16121" max="16121" width="3.42578125" customWidth="1"/>
    <col min="16122" max="16122" width="7" customWidth="1"/>
    <col min="16123" max="16123" width="9.85546875" customWidth="1"/>
    <col min="16124" max="16124" width="64.140625" customWidth="1"/>
    <col min="16125" max="16125" width="11.42578125" customWidth="1"/>
    <col min="16126" max="16126" width="12.85546875" customWidth="1"/>
    <col min="16127" max="16127" width="15.42578125" customWidth="1"/>
    <col min="16128" max="16128" width="19.42578125" customWidth="1"/>
    <col min="16129" max="16129" width="13.85546875" customWidth="1"/>
  </cols>
  <sheetData>
    <row r="1" spans="1:7" ht="84.75" customHeight="1" thickBot="1" x14ac:dyDescent="0.3">
      <c r="A1" s="456" t="s">
        <v>281</v>
      </c>
      <c r="B1" s="457"/>
      <c r="C1" s="457"/>
      <c r="D1" s="457"/>
      <c r="E1" s="457"/>
      <c r="F1" s="457"/>
      <c r="G1" s="458"/>
    </row>
    <row r="2" spans="1:7" ht="19.5" thickBot="1" x14ac:dyDescent="0.3">
      <c r="A2" s="459" t="s">
        <v>0</v>
      </c>
      <c r="B2" s="460"/>
      <c r="C2" s="460"/>
      <c r="D2" s="460"/>
      <c r="E2" s="460"/>
      <c r="F2" s="460"/>
      <c r="G2" s="461"/>
    </row>
    <row r="3" spans="1:7" ht="19.149999999999999" customHeight="1" thickBot="1" x14ac:dyDescent="0.3">
      <c r="A3" s="462" t="s">
        <v>109</v>
      </c>
      <c r="B3" s="463"/>
      <c r="C3" s="463"/>
      <c r="D3" s="463"/>
      <c r="E3" s="463"/>
      <c r="F3" s="463"/>
      <c r="G3" s="464"/>
    </row>
    <row r="4" spans="1:7" ht="24" customHeight="1" thickBot="1" x14ac:dyDescent="0.3">
      <c r="A4" s="29"/>
      <c r="B4" s="30"/>
      <c r="C4" s="514" t="s">
        <v>1</v>
      </c>
      <c r="D4" s="514"/>
      <c r="E4" s="514"/>
      <c r="F4" s="514"/>
      <c r="G4" s="515"/>
    </row>
    <row r="5" spans="1:7" ht="41.25" customHeight="1" x14ac:dyDescent="0.25">
      <c r="A5" s="31"/>
      <c r="B5" s="32" t="s">
        <v>2</v>
      </c>
      <c r="C5" s="516" t="s">
        <v>3</v>
      </c>
      <c r="D5" s="517"/>
      <c r="E5" s="517"/>
      <c r="F5" s="517"/>
      <c r="G5" s="518"/>
    </row>
    <row r="6" spans="1:7" ht="134.25" customHeight="1" x14ac:dyDescent="0.25">
      <c r="A6" s="33"/>
      <c r="B6" s="7" t="s">
        <v>4</v>
      </c>
      <c r="C6" s="454" t="s">
        <v>5</v>
      </c>
      <c r="D6" s="454"/>
      <c r="E6" s="454"/>
      <c r="F6" s="454"/>
      <c r="G6" s="455"/>
    </row>
    <row r="7" spans="1:7" ht="81" customHeight="1" x14ac:dyDescent="0.25">
      <c r="A7" s="76"/>
      <c r="B7" s="7" t="s">
        <v>6</v>
      </c>
      <c r="C7" s="454" t="s">
        <v>7</v>
      </c>
      <c r="D7" s="454"/>
      <c r="E7" s="454"/>
      <c r="F7" s="454"/>
      <c r="G7" s="455"/>
    </row>
    <row r="8" spans="1:7" ht="78.75" customHeight="1" x14ac:dyDescent="0.25">
      <c r="A8" s="76"/>
      <c r="B8" s="7" t="s">
        <v>8</v>
      </c>
      <c r="C8" s="454" t="s">
        <v>91</v>
      </c>
      <c r="D8" s="454"/>
      <c r="E8" s="454"/>
      <c r="F8" s="454"/>
      <c r="G8" s="455"/>
    </row>
    <row r="9" spans="1:7" ht="132.75" customHeight="1" x14ac:dyDescent="0.25">
      <c r="A9" s="76"/>
      <c r="B9" s="7" t="s">
        <v>9</v>
      </c>
      <c r="C9" s="454" t="s">
        <v>69</v>
      </c>
      <c r="D9" s="454"/>
      <c r="E9" s="454"/>
      <c r="F9" s="454"/>
      <c r="G9" s="455"/>
    </row>
    <row r="10" spans="1:7" ht="78.75" customHeight="1" x14ac:dyDescent="0.25">
      <c r="A10" s="76"/>
      <c r="B10" s="7" t="s">
        <v>10</v>
      </c>
      <c r="C10" s="454" t="s">
        <v>70</v>
      </c>
      <c r="D10" s="454"/>
      <c r="E10" s="454"/>
      <c r="F10" s="454"/>
      <c r="G10" s="455"/>
    </row>
    <row r="11" spans="1:7" ht="45" customHeight="1" x14ac:dyDescent="0.25">
      <c r="A11" s="76"/>
      <c r="B11" s="7" t="s">
        <v>11</v>
      </c>
      <c r="C11" s="454" t="s">
        <v>12</v>
      </c>
      <c r="D11" s="454"/>
      <c r="E11" s="454"/>
      <c r="F11" s="454"/>
      <c r="G11" s="455"/>
    </row>
    <row r="12" spans="1:7" ht="137.25" customHeight="1" x14ac:dyDescent="0.25">
      <c r="A12" s="76"/>
      <c r="B12" s="7" t="s">
        <v>13</v>
      </c>
      <c r="C12" s="454" t="s">
        <v>118</v>
      </c>
      <c r="D12" s="454"/>
      <c r="E12" s="454"/>
      <c r="F12" s="454"/>
      <c r="G12" s="455"/>
    </row>
    <row r="13" spans="1:7" ht="78.75" customHeight="1" x14ac:dyDescent="0.25">
      <c r="A13" s="76"/>
      <c r="B13" s="28" t="s">
        <v>14</v>
      </c>
      <c r="C13" s="454" t="s">
        <v>15</v>
      </c>
      <c r="D13" s="454"/>
      <c r="E13" s="454"/>
      <c r="F13" s="454"/>
      <c r="G13" s="455"/>
    </row>
    <row r="14" spans="1:7" ht="93" customHeight="1" x14ac:dyDescent="0.25">
      <c r="A14" s="76"/>
      <c r="B14" s="7" t="s">
        <v>16</v>
      </c>
      <c r="C14" s="454" t="s">
        <v>151</v>
      </c>
      <c r="D14" s="454"/>
      <c r="E14" s="454"/>
      <c r="F14" s="454"/>
      <c r="G14" s="455"/>
    </row>
    <row r="15" spans="1:7" ht="172.5" customHeight="1" x14ac:dyDescent="0.25">
      <c r="A15" s="76"/>
      <c r="B15" s="7" t="s">
        <v>17</v>
      </c>
      <c r="C15" s="454" t="s">
        <v>18</v>
      </c>
      <c r="D15" s="454"/>
      <c r="E15" s="454"/>
      <c r="F15" s="454"/>
      <c r="G15" s="455"/>
    </row>
    <row r="16" spans="1:7" ht="133.5" customHeight="1" x14ac:dyDescent="0.25">
      <c r="A16" s="76"/>
      <c r="B16" s="7" t="s">
        <v>19</v>
      </c>
      <c r="C16" s="454" t="s">
        <v>20</v>
      </c>
      <c r="D16" s="454"/>
      <c r="E16" s="454"/>
      <c r="F16" s="454"/>
      <c r="G16" s="455"/>
    </row>
    <row r="17" spans="1:36" ht="98.25" customHeight="1" x14ac:dyDescent="0.25">
      <c r="A17" s="76"/>
      <c r="B17" s="7" t="s">
        <v>21</v>
      </c>
      <c r="C17" s="454" t="s">
        <v>22</v>
      </c>
      <c r="D17" s="454"/>
      <c r="E17" s="454"/>
      <c r="F17" s="454"/>
      <c r="G17" s="455"/>
    </row>
    <row r="18" spans="1:36" ht="77.25" customHeight="1" x14ac:dyDescent="0.25">
      <c r="A18" s="76"/>
      <c r="B18" s="7" t="s">
        <v>23</v>
      </c>
      <c r="C18" s="454" t="s">
        <v>149</v>
      </c>
      <c r="D18" s="454"/>
      <c r="E18" s="454"/>
      <c r="F18" s="454"/>
      <c r="G18" s="455"/>
    </row>
    <row r="19" spans="1:36" ht="55.5" customHeight="1" thickBot="1" x14ac:dyDescent="0.3">
      <c r="A19" s="34"/>
      <c r="B19" s="35" t="s">
        <v>24</v>
      </c>
      <c r="C19" s="478" t="s">
        <v>92</v>
      </c>
      <c r="D19" s="478"/>
      <c r="E19" s="478"/>
      <c r="F19" s="478"/>
      <c r="G19" s="479"/>
    </row>
    <row r="20" spans="1:36" ht="16.5" thickBot="1" x14ac:dyDescent="0.3">
      <c r="A20" s="36"/>
      <c r="B20" s="36"/>
      <c r="C20" s="36"/>
      <c r="D20" s="36"/>
      <c r="E20" s="2"/>
      <c r="F20" s="36"/>
      <c r="G20" s="36"/>
    </row>
    <row r="21" spans="1:36" ht="56.25" x14ac:dyDescent="0.25">
      <c r="A21" s="31" t="s">
        <v>25</v>
      </c>
      <c r="B21" s="37" t="s">
        <v>54</v>
      </c>
      <c r="C21" s="37" t="s">
        <v>26</v>
      </c>
      <c r="D21" s="37" t="s">
        <v>27</v>
      </c>
      <c r="E21" s="3" t="s">
        <v>28</v>
      </c>
      <c r="F21" s="38" t="s">
        <v>29</v>
      </c>
      <c r="G21" s="39" t="s">
        <v>30</v>
      </c>
    </row>
    <row r="22" spans="1:36" ht="19.5" thickBot="1" x14ac:dyDescent="0.3">
      <c r="A22" s="40">
        <v>1</v>
      </c>
      <c r="B22" s="12">
        <v>2</v>
      </c>
      <c r="C22" s="12">
        <v>3</v>
      </c>
      <c r="D22" s="12">
        <v>4</v>
      </c>
      <c r="E22" s="12">
        <v>5</v>
      </c>
      <c r="F22" s="41">
        <v>6</v>
      </c>
      <c r="G22" s="42">
        <v>7</v>
      </c>
    </row>
    <row r="23" spans="1:36" ht="19.5" thickBot="1" x14ac:dyDescent="0.3">
      <c r="A23" s="130"/>
      <c r="B23" s="131"/>
      <c r="C23" s="314" t="s">
        <v>31</v>
      </c>
      <c r="D23" s="133"/>
      <c r="E23" s="134"/>
      <c r="F23" s="135"/>
      <c r="G23" s="136"/>
    </row>
    <row r="24" spans="1:36" ht="15.75" customHeight="1" x14ac:dyDescent="0.35">
      <c r="A24" s="128">
        <v>1</v>
      </c>
      <c r="B24" s="89" t="s">
        <v>75</v>
      </c>
      <c r="C24" s="137" t="s">
        <v>32</v>
      </c>
      <c r="D24" s="129" t="s">
        <v>33</v>
      </c>
      <c r="E24" s="117">
        <v>1</v>
      </c>
      <c r="F24" s="82"/>
      <c r="G24" s="82">
        <f t="shared" ref="G24:G29" si="0">E24*F24</f>
        <v>0</v>
      </c>
    </row>
    <row r="25" spans="1:36" ht="41.25" customHeight="1" x14ac:dyDescent="0.35">
      <c r="A25" s="7">
        <v>2</v>
      </c>
      <c r="B25" s="71" t="s">
        <v>55</v>
      </c>
      <c r="C25" s="138" t="s">
        <v>34</v>
      </c>
      <c r="D25" s="73" t="s">
        <v>33</v>
      </c>
      <c r="E25" s="74">
        <v>1</v>
      </c>
      <c r="F25" s="70"/>
      <c r="G25" s="70">
        <f t="shared" si="0"/>
        <v>0</v>
      </c>
    </row>
    <row r="26" spans="1:36" ht="28.5" customHeight="1" x14ac:dyDescent="0.35">
      <c r="A26" s="7">
        <v>3</v>
      </c>
      <c r="B26" s="75" t="s">
        <v>76</v>
      </c>
      <c r="C26" s="138" t="s">
        <v>35</v>
      </c>
      <c r="D26" s="73" t="s">
        <v>33</v>
      </c>
      <c r="E26" s="74">
        <v>1</v>
      </c>
      <c r="F26" s="70"/>
      <c r="G26" s="70">
        <f t="shared" si="0"/>
        <v>0</v>
      </c>
    </row>
    <row r="27" spans="1:36" ht="33.6" customHeight="1" x14ac:dyDescent="0.35">
      <c r="A27" s="7">
        <v>4</v>
      </c>
      <c r="B27" s="75" t="s">
        <v>77</v>
      </c>
      <c r="C27" s="138" t="s">
        <v>57</v>
      </c>
      <c r="D27" s="73" t="s">
        <v>33</v>
      </c>
      <c r="E27" s="74">
        <v>1</v>
      </c>
      <c r="F27" s="70"/>
      <c r="G27" s="70">
        <f t="shared" si="0"/>
        <v>0</v>
      </c>
    </row>
    <row r="28" spans="1:36" ht="67.150000000000006" customHeight="1" x14ac:dyDescent="0.35">
      <c r="A28" s="7">
        <v>5</v>
      </c>
      <c r="B28" s="75" t="s">
        <v>78</v>
      </c>
      <c r="C28" s="138" t="s">
        <v>66</v>
      </c>
      <c r="D28" s="73" t="s">
        <v>33</v>
      </c>
      <c r="E28" s="74">
        <v>1</v>
      </c>
      <c r="F28" s="70"/>
      <c r="G28" s="70">
        <f t="shared" si="0"/>
        <v>0</v>
      </c>
    </row>
    <row r="29" spans="1:36" ht="37.5" customHeight="1" thickBot="1" x14ac:dyDescent="0.4">
      <c r="A29" s="119">
        <v>6</v>
      </c>
      <c r="B29" s="120">
        <v>14</v>
      </c>
      <c r="C29" s="121" t="s">
        <v>93</v>
      </c>
      <c r="D29" s="122" t="s">
        <v>33</v>
      </c>
      <c r="E29" s="123">
        <v>1</v>
      </c>
      <c r="F29" s="124"/>
      <c r="G29" s="124">
        <f t="shared" si="0"/>
        <v>0</v>
      </c>
    </row>
    <row r="30" spans="1:36" ht="21" customHeight="1" thickBot="1" x14ac:dyDescent="0.3">
      <c r="A30" s="127"/>
      <c r="B30" s="50"/>
      <c r="C30" s="50"/>
      <c r="D30" s="511" t="s">
        <v>56</v>
      </c>
      <c r="E30" s="511"/>
      <c r="F30" s="511"/>
      <c r="G30" s="95">
        <f>SUM(G24:G29)</f>
        <v>0</v>
      </c>
    </row>
    <row r="31" spans="1:36" s="5" customFormat="1" ht="18.75" x14ac:dyDescent="0.25">
      <c r="A31" s="125"/>
      <c r="B31" s="125"/>
      <c r="C31" s="424" t="s">
        <v>36</v>
      </c>
      <c r="D31" s="126"/>
      <c r="E31" s="126"/>
      <c r="F31" s="126"/>
      <c r="G31" s="126"/>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row>
    <row r="32" spans="1:36" s="5" customFormat="1" ht="18" customHeight="1" x14ac:dyDescent="0.35">
      <c r="A32" s="7">
        <v>7</v>
      </c>
      <c r="B32" s="75" t="s">
        <v>100</v>
      </c>
      <c r="C32" s="45" t="s">
        <v>99</v>
      </c>
      <c r="D32" s="74" t="s">
        <v>37</v>
      </c>
      <c r="E32" s="74">
        <v>1.3</v>
      </c>
      <c r="F32" s="74"/>
      <c r="G32" s="70">
        <f>E32*F32</f>
        <v>0</v>
      </c>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row>
    <row r="33" spans="1:36" s="5" customFormat="1" ht="33" customHeight="1" x14ac:dyDescent="0.35">
      <c r="A33" s="7"/>
      <c r="B33" s="75" t="s">
        <v>79</v>
      </c>
      <c r="C33" s="45" t="s">
        <v>110</v>
      </c>
      <c r="D33" s="74" t="s">
        <v>38</v>
      </c>
      <c r="E33" s="74">
        <v>10</v>
      </c>
      <c r="F33" s="74"/>
      <c r="G33" s="70">
        <f>E33*F33</f>
        <v>0</v>
      </c>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row>
    <row r="34" spans="1:36" s="5" customFormat="1" ht="61.5" customHeight="1" thickBot="1" x14ac:dyDescent="0.4">
      <c r="A34" s="173">
        <v>8</v>
      </c>
      <c r="B34" s="174" t="s">
        <v>80</v>
      </c>
      <c r="C34" s="175" t="s">
        <v>119</v>
      </c>
      <c r="D34" s="147" t="s">
        <v>39</v>
      </c>
      <c r="E34" s="147">
        <v>4250</v>
      </c>
      <c r="F34" s="147"/>
      <c r="G34" s="167">
        <f>E34*F34</f>
        <v>0</v>
      </c>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row>
    <row r="35" spans="1:36" s="5" customFormat="1" ht="19.899999999999999" customHeight="1" thickBot="1" x14ac:dyDescent="0.4">
      <c r="A35" s="480" t="s">
        <v>42</v>
      </c>
      <c r="B35" s="481"/>
      <c r="C35" s="481"/>
      <c r="D35" s="481"/>
      <c r="E35" s="481"/>
      <c r="F35" s="482"/>
      <c r="G35" s="176">
        <f>SUM(G32:G34)</f>
        <v>0</v>
      </c>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row>
    <row r="36" spans="1:36" s="5" customFormat="1" ht="16.149999999999999" customHeight="1" thickBot="1" x14ac:dyDescent="0.4">
      <c r="A36" s="140"/>
      <c r="B36" s="140"/>
      <c r="C36" s="314" t="s">
        <v>101</v>
      </c>
      <c r="D36" s="141"/>
      <c r="E36" s="142"/>
      <c r="F36" s="142"/>
      <c r="G36" s="143"/>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row>
    <row r="37" spans="1:36" s="14" customFormat="1" ht="67.5" customHeight="1" x14ac:dyDescent="0.35">
      <c r="A37" s="116">
        <v>9</v>
      </c>
      <c r="B37" s="89" t="s">
        <v>81</v>
      </c>
      <c r="C37" s="139" t="s">
        <v>269</v>
      </c>
      <c r="D37" s="117" t="s">
        <v>40</v>
      </c>
      <c r="E37" s="117">
        <v>1700</v>
      </c>
      <c r="F37" s="117"/>
      <c r="G37" s="118">
        <f>E37*F37</f>
        <v>0</v>
      </c>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row>
    <row r="38" spans="1:36" s="5" customFormat="1" ht="19.5" thickBot="1" x14ac:dyDescent="0.4">
      <c r="A38" s="177">
        <v>10</v>
      </c>
      <c r="B38" s="145" t="s">
        <v>82</v>
      </c>
      <c r="C38" s="178" t="s">
        <v>98</v>
      </c>
      <c r="D38" s="123" t="s">
        <v>39</v>
      </c>
      <c r="E38" s="123">
        <v>5900</v>
      </c>
      <c r="F38" s="123"/>
      <c r="G38" s="148">
        <f t="shared" ref="G38" si="1">E38*F38</f>
        <v>0</v>
      </c>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row>
    <row r="39" spans="1:36" s="5" customFormat="1" ht="16.149999999999999" customHeight="1" thickBot="1" x14ac:dyDescent="0.3">
      <c r="A39" s="512" t="s">
        <v>43</v>
      </c>
      <c r="B39" s="483"/>
      <c r="C39" s="483"/>
      <c r="D39" s="483"/>
      <c r="E39" s="483"/>
      <c r="F39" s="484"/>
      <c r="G39" s="176">
        <f>SUM(G37:G38)</f>
        <v>0</v>
      </c>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row>
    <row r="40" spans="1:36" s="5" customFormat="1" ht="16.899999999999999" customHeight="1" thickBot="1" x14ac:dyDescent="0.4">
      <c r="A40" s="149"/>
      <c r="B40" s="150"/>
      <c r="C40" s="314" t="s">
        <v>44</v>
      </c>
      <c r="D40" s="151"/>
      <c r="E40" s="152"/>
      <c r="F40" s="152"/>
      <c r="G40" s="153"/>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row>
    <row r="41" spans="1:36" s="5" customFormat="1" ht="57.75" customHeight="1" x14ac:dyDescent="0.35">
      <c r="A41" s="116">
        <v>11</v>
      </c>
      <c r="B41" s="89" t="s">
        <v>83</v>
      </c>
      <c r="C41" s="185" t="s">
        <v>120</v>
      </c>
      <c r="D41" s="129" t="s">
        <v>40</v>
      </c>
      <c r="E41" s="117">
        <v>1700</v>
      </c>
      <c r="F41" s="82"/>
      <c r="G41" s="46">
        <f t="shared" ref="G41:G45" si="2">(E41*F41)</f>
        <v>0</v>
      </c>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row>
    <row r="42" spans="1:36" s="5" customFormat="1" ht="45.75" customHeight="1" x14ac:dyDescent="0.35">
      <c r="A42" s="72">
        <v>12</v>
      </c>
      <c r="B42" s="75" t="s">
        <v>84</v>
      </c>
      <c r="C42" s="6" t="s">
        <v>263</v>
      </c>
      <c r="D42" s="73" t="s">
        <v>39</v>
      </c>
      <c r="E42" s="117">
        <v>4500</v>
      </c>
      <c r="F42" s="70"/>
      <c r="G42" s="46">
        <f t="shared" si="2"/>
        <v>0</v>
      </c>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row>
    <row r="43" spans="1:36" ht="38.25" customHeight="1" x14ac:dyDescent="0.35">
      <c r="A43" s="72">
        <v>13</v>
      </c>
      <c r="B43" s="106" t="s">
        <v>85</v>
      </c>
      <c r="C43" s="107" t="s">
        <v>97</v>
      </c>
      <c r="D43" s="108" t="s">
        <v>38</v>
      </c>
      <c r="E43" s="117">
        <v>10</v>
      </c>
      <c r="F43" s="70"/>
      <c r="G43" s="46">
        <f t="shared" si="2"/>
        <v>0</v>
      </c>
      <c r="H43"/>
      <c r="I43"/>
      <c r="J43"/>
      <c r="K43"/>
      <c r="L43"/>
      <c r="M43"/>
      <c r="N43"/>
      <c r="O43"/>
      <c r="P43"/>
      <c r="Q43"/>
      <c r="R43"/>
      <c r="S43"/>
      <c r="T43"/>
      <c r="U43"/>
      <c r="V43"/>
      <c r="W43"/>
      <c r="X43"/>
      <c r="Y43"/>
      <c r="Z43"/>
      <c r="AA43"/>
      <c r="AB43"/>
      <c r="AC43"/>
      <c r="AD43"/>
      <c r="AE43"/>
      <c r="AF43"/>
      <c r="AG43"/>
      <c r="AH43"/>
      <c r="AI43"/>
      <c r="AJ43"/>
    </row>
    <row r="44" spans="1:36" s="109" customFormat="1" ht="37.5" x14ac:dyDescent="0.35">
      <c r="A44" s="72">
        <v>14</v>
      </c>
      <c r="B44" s="106" t="s">
        <v>87</v>
      </c>
      <c r="C44" s="6" t="s">
        <v>264</v>
      </c>
      <c r="D44" s="108" t="s">
        <v>38</v>
      </c>
      <c r="E44" s="117">
        <v>1500</v>
      </c>
      <c r="F44" s="70"/>
      <c r="G44" s="46">
        <f t="shared" si="2"/>
        <v>0</v>
      </c>
    </row>
    <row r="45" spans="1:36" s="5" customFormat="1" ht="35.25" customHeight="1" thickBot="1" x14ac:dyDescent="0.4">
      <c r="A45" s="144">
        <v>15</v>
      </c>
      <c r="B45" s="145" t="s">
        <v>86</v>
      </c>
      <c r="C45" s="6" t="s">
        <v>121</v>
      </c>
      <c r="D45" s="146" t="s">
        <v>38</v>
      </c>
      <c r="E45" s="147">
        <v>1100</v>
      </c>
      <c r="F45" s="124"/>
      <c r="G45" s="46">
        <f t="shared" si="2"/>
        <v>0</v>
      </c>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row>
    <row r="46" spans="1:36" s="5" customFormat="1" ht="19.5" customHeight="1" thickBot="1" x14ac:dyDescent="0.3">
      <c r="A46" s="512" t="s">
        <v>45</v>
      </c>
      <c r="B46" s="483"/>
      <c r="C46" s="483"/>
      <c r="D46" s="483"/>
      <c r="E46" s="483"/>
      <c r="F46" s="513"/>
      <c r="G46" s="95">
        <f>SUM(G41:G45)</f>
        <v>0</v>
      </c>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row>
    <row r="47" spans="1:36" s="4" customFormat="1" ht="20.45" customHeight="1" thickBot="1" x14ac:dyDescent="0.4">
      <c r="A47" s="83"/>
      <c r="B47" s="84"/>
      <c r="C47" s="432" t="s">
        <v>46</v>
      </c>
      <c r="D47" s="61"/>
      <c r="E47" s="86"/>
      <c r="F47" s="87"/>
      <c r="G47" s="8"/>
    </row>
    <row r="48" spans="1:36" s="1" customFormat="1" ht="19.5" thickBot="1" x14ac:dyDescent="0.4">
      <c r="A48" s="154"/>
      <c r="B48" s="472" t="s">
        <v>102</v>
      </c>
      <c r="C48" s="473"/>
      <c r="D48" s="473"/>
      <c r="E48" s="473"/>
      <c r="F48" s="473"/>
      <c r="G48" s="474"/>
    </row>
    <row r="49" spans="1:36" s="1" customFormat="1" ht="37.5" x14ac:dyDescent="0.35">
      <c r="A49" s="155">
        <v>16</v>
      </c>
      <c r="B49" s="156"/>
      <c r="C49" s="157" t="s">
        <v>103</v>
      </c>
      <c r="D49" s="158" t="s">
        <v>104</v>
      </c>
      <c r="E49" s="159">
        <v>22</v>
      </c>
      <c r="F49" s="16"/>
      <c r="G49" s="44">
        <f t="shared" ref="G49:G52" si="3">(E49*F49)</f>
        <v>0</v>
      </c>
    </row>
    <row r="50" spans="1:36" s="1" customFormat="1" ht="56.25" x14ac:dyDescent="0.35">
      <c r="A50" s="160">
        <v>17</v>
      </c>
      <c r="B50" s="161"/>
      <c r="C50" s="162" t="s">
        <v>105</v>
      </c>
      <c r="D50" s="163" t="s">
        <v>38</v>
      </c>
      <c r="E50" s="164">
        <v>900</v>
      </c>
      <c r="F50" s="117"/>
      <c r="G50" s="118">
        <f t="shared" si="3"/>
        <v>0</v>
      </c>
    </row>
    <row r="51" spans="1:36" s="1" customFormat="1" ht="37.5" x14ac:dyDescent="0.35">
      <c r="A51" s="160">
        <v>18</v>
      </c>
      <c r="B51" s="161"/>
      <c r="C51" s="162" t="s">
        <v>106</v>
      </c>
      <c r="D51" s="165" t="s">
        <v>107</v>
      </c>
      <c r="E51" s="164">
        <v>270</v>
      </c>
      <c r="F51" s="117"/>
      <c r="G51" s="118">
        <f t="shared" si="3"/>
        <v>0</v>
      </c>
    </row>
    <row r="52" spans="1:36" s="1" customFormat="1" ht="38.25" thickBot="1" x14ac:dyDescent="0.4">
      <c r="A52" s="168">
        <v>19</v>
      </c>
      <c r="B52" s="169"/>
      <c r="C52" s="170" t="s">
        <v>108</v>
      </c>
      <c r="D52" s="166" t="s">
        <v>104</v>
      </c>
      <c r="E52" s="171">
        <v>150</v>
      </c>
      <c r="F52" s="123"/>
      <c r="G52" s="124">
        <f t="shared" si="3"/>
        <v>0</v>
      </c>
    </row>
    <row r="53" spans="1:36" s="5" customFormat="1" ht="21" customHeight="1" thickBot="1" x14ac:dyDescent="0.4">
      <c r="A53" s="480" t="s">
        <v>47</v>
      </c>
      <c r="B53" s="481"/>
      <c r="C53" s="481"/>
      <c r="D53" s="481"/>
      <c r="E53" s="481"/>
      <c r="F53" s="482"/>
      <c r="G53" s="172">
        <f>SUM(G49:G52)</f>
        <v>0</v>
      </c>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row>
    <row r="54" spans="1:36" ht="19.5" thickBot="1" x14ac:dyDescent="0.4">
      <c r="A54" s="48"/>
      <c r="B54" s="49"/>
      <c r="C54" s="50" t="s">
        <v>238</v>
      </c>
      <c r="D54" s="52"/>
      <c r="E54" s="49"/>
      <c r="F54" s="49"/>
      <c r="G54" s="18"/>
      <c r="I54"/>
      <c r="J54"/>
      <c r="K54"/>
      <c r="L54"/>
      <c r="M54"/>
      <c r="N54"/>
      <c r="O54"/>
      <c r="P54"/>
      <c r="Q54"/>
      <c r="R54"/>
      <c r="S54"/>
      <c r="T54"/>
      <c r="U54"/>
      <c r="V54"/>
      <c r="W54"/>
      <c r="X54"/>
      <c r="Y54"/>
      <c r="Z54"/>
      <c r="AA54"/>
      <c r="AB54"/>
      <c r="AC54"/>
      <c r="AD54"/>
      <c r="AE54"/>
      <c r="AF54"/>
      <c r="AG54"/>
      <c r="AH54"/>
      <c r="AI54"/>
      <c r="AJ54"/>
    </row>
    <row r="55" spans="1:36" ht="19.5" thickBot="1" x14ac:dyDescent="0.4">
      <c r="A55" s="48"/>
      <c r="B55" s="285"/>
      <c r="C55" s="50" t="s">
        <v>239</v>
      </c>
      <c r="D55" s="253"/>
      <c r="E55" s="49"/>
      <c r="F55" s="49"/>
      <c r="G55" s="18"/>
      <c r="I55"/>
      <c r="J55"/>
      <c r="K55"/>
      <c r="L55"/>
      <c r="M55"/>
      <c r="N55"/>
      <c r="O55"/>
      <c r="P55"/>
      <c r="Q55"/>
      <c r="R55"/>
      <c r="S55"/>
      <c r="T55"/>
      <c r="U55"/>
      <c r="V55"/>
      <c r="W55"/>
      <c r="X55"/>
      <c r="Y55"/>
      <c r="Z55"/>
      <c r="AA55"/>
      <c r="AB55"/>
      <c r="AC55"/>
      <c r="AD55"/>
      <c r="AE55"/>
      <c r="AF55"/>
      <c r="AG55"/>
      <c r="AH55"/>
      <c r="AI55"/>
      <c r="AJ55"/>
    </row>
    <row r="56" spans="1:36" ht="75" x14ac:dyDescent="0.35">
      <c r="A56" s="88">
        <v>20</v>
      </c>
      <c r="B56" s="89" t="s">
        <v>60</v>
      </c>
      <c r="C56" s="81" t="s">
        <v>112</v>
      </c>
      <c r="D56" s="186"/>
      <c r="E56" s="90">
        <v>8</v>
      </c>
      <c r="F56" s="82"/>
      <c r="G56" s="82">
        <f t="shared" ref="G56:G61" si="4">(E56*F56)</f>
        <v>0</v>
      </c>
      <c r="I56"/>
      <c r="J56"/>
      <c r="K56"/>
      <c r="L56"/>
      <c r="M56"/>
      <c r="N56"/>
      <c r="O56"/>
      <c r="P56"/>
      <c r="Q56"/>
      <c r="R56"/>
      <c r="S56"/>
      <c r="T56"/>
      <c r="U56"/>
      <c r="V56"/>
      <c r="W56"/>
      <c r="X56"/>
      <c r="Y56"/>
      <c r="Z56"/>
      <c r="AA56"/>
      <c r="AB56"/>
      <c r="AC56"/>
      <c r="AD56"/>
      <c r="AE56"/>
      <c r="AF56"/>
      <c r="AG56"/>
      <c r="AH56"/>
      <c r="AI56"/>
      <c r="AJ56"/>
    </row>
    <row r="57" spans="1:36" ht="64.5" customHeight="1" x14ac:dyDescent="0.35">
      <c r="A57" s="76">
        <v>21</v>
      </c>
      <c r="B57" s="75" t="s">
        <v>60</v>
      </c>
      <c r="C57" s="6" t="s">
        <v>111</v>
      </c>
      <c r="D57" s="19"/>
      <c r="E57" s="79">
        <v>14</v>
      </c>
      <c r="F57" s="82"/>
      <c r="G57" s="70">
        <f t="shared" si="4"/>
        <v>0</v>
      </c>
      <c r="I57"/>
      <c r="J57"/>
      <c r="K57"/>
      <c r="L57"/>
      <c r="M57"/>
      <c r="N57"/>
      <c r="O57"/>
      <c r="P57"/>
      <c r="Q57"/>
      <c r="R57"/>
      <c r="S57"/>
      <c r="T57"/>
      <c r="U57"/>
      <c r="V57"/>
      <c r="W57"/>
      <c r="X57"/>
      <c r="Y57"/>
      <c r="Z57"/>
      <c r="AA57"/>
      <c r="AB57"/>
      <c r="AC57"/>
      <c r="AD57"/>
      <c r="AE57"/>
      <c r="AF57"/>
      <c r="AG57"/>
      <c r="AH57"/>
      <c r="AI57"/>
      <c r="AJ57"/>
    </row>
    <row r="58" spans="1:36" ht="56.25" x14ac:dyDescent="0.35">
      <c r="A58" s="76">
        <v>22</v>
      </c>
      <c r="B58" s="75" t="s">
        <v>60</v>
      </c>
      <c r="C58" s="6" t="s">
        <v>113</v>
      </c>
      <c r="D58" s="15"/>
      <c r="E58" s="79">
        <v>8</v>
      </c>
      <c r="F58" s="82"/>
      <c r="G58" s="70">
        <f t="shared" si="4"/>
        <v>0</v>
      </c>
      <c r="I58"/>
      <c r="J58"/>
      <c r="K58"/>
      <c r="L58"/>
      <c r="M58"/>
      <c r="N58"/>
      <c r="O58"/>
      <c r="P58"/>
      <c r="Q58"/>
      <c r="R58"/>
      <c r="S58"/>
      <c r="T58"/>
      <c r="U58"/>
      <c r="V58"/>
      <c r="W58"/>
      <c r="X58"/>
      <c r="Y58"/>
      <c r="Z58"/>
      <c r="AA58"/>
      <c r="AB58"/>
      <c r="AC58"/>
      <c r="AD58"/>
      <c r="AE58"/>
      <c r="AF58"/>
      <c r="AG58"/>
      <c r="AH58"/>
      <c r="AI58"/>
      <c r="AJ58"/>
    </row>
    <row r="59" spans="1:36" ht="61.5" customHeight="1" x14ac:dyDescent="0.35">
      <c r="A59" s="60">
        <v>23</v>
      </c>
      <c r="B59" s="75" t="s">
        <v>60</v>
      </c>
      <c r="C59" s="6" t="s">
        <v>68</v>
      </c>
      <c r="D59" s="186" t="s">
        <v>38</v>
      </c>
      <c r="E59" s="79">
        <v>90</v>
      </c>
      <c r="F59" s="70"/>
      <c r="G59" s="70">
        <f t="shared" si="4"/>
        <v>0</v>
      </c>
      <c r="H59" s="53"/>
      <c r="I59"/>
      <c r="J59"/>
      <c r="K59"/>
      <c r="L59"/>
      <c r="M59"/>
      <c r="N59"/>
      <c r="O59"/>
      <c r="P59"/>
      <c r="Q59"/>
      <c r="R59"/>
      <c r="S59"/>
      <c r="T59"/>
      <c r="U59"/>
      <c r="V59"/>
      <c r="W59"/>
      <c r="X59"/>
      <c r="Y59"/>
      <c r="Z59"/>
      <c r="AA59"/>
      <c r="AB59"/>
      <c r="AC59"/>
      <c r="AD59"/>
      <c r="AE59"/>
      <c r="AF59"/>
      <c r="AG59"/>
      <c r="AH59"/>
      <c r="AI59"/>
      <c r="AJ59"/>
    </row>
    <row r="60" spans="1:36" ht="37.5" x14ac:dyDescent="0.35">
      <c r="A60" s="76">
        <v>24</v>
      </c>
      <c r="B60" s="75" t="s">
        <v>60</v>
      </c>
      <c r="C60" s="6" t="s">
        <v>62</v>
      </c>
      <c r="D60" s="186" t="s">
        <v>41</v>
      </c>
      <c r="E60" s="79">
        <v>30</v>
      </c>
      <c r="F60" s="70"/>
      <c r="G60" s="70">
        <f t="shared" si="4"/>
        <v>0</v>
      </c>
      <c r="H60" s="53"/>
      <c r="I60"/>
      <c r="J60"/>
      <c r="K60"/>
      <c r="L60"/>
      <c r="M60"/>
      <c r="N60"/>
      <c r="O60"/>
      <c r="P60"/>
      <c r="Q60"/>
      <c r="R60"/>
      <c r="S60"/>
      <c r="T60"/>
      <c r="U60"/>
      <c r="V60"/>
      <c r="W60"/>
      <c r="X60"/>
      <c r="Y60"/>
      <c r="Z60"/>
      <c r="AA60"/>
      <c r="AB60"/>
      <c r="AC60"/>
      <c r="AD60"/>
      <c r="AE60"/>
      <c r="AF60"/>
      <c r="AG60"/>
      <c r="AH60"/>
      <c r="AI60"/>
      <c r="AJ60"/>
    </row>
    <row r="61" spans="1:36" ht="45" customHeight="1" thickBot="1" x14ac:dyDescent="0.4">
      <c r="A61" s="34">
        <v>25</v>
      </c>
      <c r="B61" s="35"/>
      <c r="C61" s="17" t="s">
        <v>114</v>
      </c>
      <c r="D61" s="186" t="s">
        <v>40</v>
      </c>
      <c r="E61" s="80">
        <v>2.7</v>
      </c>
      <c r="F61" s="78"/>
      <c r="G61" s="70">
        <f t="shared" si="4"/>
        <v>0</v>
      </c>
      <c r="H61" s="53"/>
      <c r="I61"/>
      <c r="J61"/>
      <c r="K61"/>
      <c r="L61"/>
      <c r="M61"/>
      <c r="N61"/>
      <c r="O61"/>
      <c r="P61"/>
      <c r="Q61"/>
      <c r="R61"/>
      <c r="S61"/>
      <c r="T61"/>
      <c r="U61"/>
      <c r="V61"/>
      <c r="W61"/>
      <c r="X61"/>
      <c r="Y61"/>
      <c r="Z61"/>
      <c r="AA61"/>
      <c r="AB61"/>
      <c r="AC61"/>
      <c r="AD61"/>
      <c r="AE61"/>
      <c r="AF61"/>
      <c r="AG61"/>
      <c r="AH61"/>
      <c r="AI61"/>
      <c r="AJ61"/>
    </row>
    <row r="62" spans="1:36" ht="19.5" thickBot="1" x14ac:dyDescent="0.4">
      <c r="A62" s="91"/>
      <c r="B62" s="92"/>
      <c r="C62" s="50" t="s">
        <v>246</v>
      </c>
      <c r="D62" s="187" t="s">
        <v>39</v>
      </c>
      <c r="E62" s="93"/>
      <c r="F62" s="94"/>
      <c r="G62" s="95"/>
      <c r="I62"/>
      <c r="J62"/>
      <c r="K62"/>
      <c r="L62"/>
      <c r="M62"/>
      <c r="N62"/>
      <c r="O62"/>
      <c r="P62"/>
      <c r="Q62"/>
      <c r="R62"/>
      <c r="S62"/>
      <c r="T62"/>
      <c r="U62"/>
      <c r="V62"/>
      <c r="W62"/>
      <c r="X62"/>
      <c r="Y62"/>
      <c r="Z62"/>
      <c r="AA62"/>
      <c r="AB62"/>
      <c r="AC62"/>
      <c r="AD62"/>
      <c r="AE62"/>
      <c r="AF62"/>
      <c r="AG62"/>
      <c r="AH62"/>
      <c r="AI62"/>
      <c r="AJ62"/>
    </row>
    <row r="63" spans="1:36" ht="56.25" x14ac:dyDescent="0.35">
      <c r="A63" s="88">
        <v>26</v>
      </c>
      <c r="B63" s="89" t="s">
        <v>88</v>
      </c>
      <c r="C63" s="81" t="s">
        <v>258</v>
      </c>
      <c r="D63" s="186" t="s">
        <v>39</v>
      </c>
      <c r="E63" s="90">
        <v>150</v>
      </c>
      <c r="F63" s="82"/>
      <c r="G63" s="82">
        <f t="shared" ref="G63" si="5">(E63*F63)</f>
        <v>0</v>
      </c>
      <c r="I63"/>
      <c r="J63"/>
      <c r="K63"/>
      <c r="L63"/>
      <c r="M63"/>
      <c r="N63"/>
      <c r="O63"/>
      <c r="P63"/>
      <c r="Q63"/>
      <c r="R63"/>
      <c r="S63"/>
      <c r="T63"/>
      <c r="U63"/>
      <c r="V63"/>
      <c r="W63"/>
      <c r="X63"/>
      <c r="Y63"/>
      <c r="Z63"/>
      <c r="AA63"/>
      <c r="AB63"/>
      <c r="AC63"/>
      <c r="AD63"/>
      <c r="AE63"/>
      <c r="AF63"/>
      <c r="AG63"/>
      <c r="AH63"/>
      <c r="AI63"/>
      <c r="AJ63"/>
    </row>
    <row r="64" spans="1:36" ht="19.5" thickBot="1" x14ac:dyDescent="0.4">
      <c r="A64" s="110"/>
      <c r="B64" s="111"/>
      <c r="C64" s="112" t="s">
        <v>249</v>
      </c>
      <c r="D64" s="188"/>
      <c r="E64" s="113"/>
      <c r="F64" s="114"/>
      <c r="G64" s="115"/>
      <c r="I64"/>
      <c r="J64"/>
      <c r="K64"/>
      <c r="L64"/>
      <c r="M64"/>
      <c r="N64"/>
      <c r="O64"/>
      <c r="P64"/>
      <c r="Q64"/>
      <c r="R64"/>
      <c r="S64"/>
      <c r="T64"/>
      <c r="U64"/>
      <c r="V64"/>
      <c r="W64"/>
      <c r="X64"/>
      <c r="Y64"/>
      <c r="Z64"/>
      <c r="AA64"/>
      <c r="AB64"/>
      <c r="AC64"/>
      <c r="AD64"/>
      <c r="AE64"/>
      <c r="AF64"/>
      <c r="AG64"/>
      <c r="AH64"/>
      <c r="AI64"/>
      <c r="AJ64"/>
    </row>
    <row r="65" spans="1:36" ht="56.25" x14ac:dyDescent="0.35">
      <c r="A65" s="96">
        <v>27</v>
      </c>
      <c r="B65" s="89" t="s">
        <v>89</v>
      </c>
      <c r="C65" s="81" t="s">
        <v>67</v>
      </c>
      <c r="D65" s="186" t="s">
        <v>61</v>
      </c>
      <c r="E65" s="90">
        <v>122</v>
      </c>
      <c r="F65" s="82"/>
      <c r="G65" s="82">
        <f t="shared" ref="G65:G67" si="6">(E65*F65)</f>
        <v>0</v>
      </c>
      <c r="I65"/>
      <c r="J65"/>
      <c r="K65"/>
      <c r="L65"/>
      <c r="M65"/>
      <c r="N65"/>
      <c r="O65"/>
      <c r="P65"/>
      <c r="Q65"/>
      <c r="R65"/>
      <c r="S65"/>
      <c r="T65"/>
      <c r="U65"/>
      <c r="V65"/>
      <c r="W65"/>
      <c r="X65"/>
      <c r="Y65"/>
      <c r="Z65"/>
      <c r="AA65"/>
      <c r="AB65"/>
      <c r="AC65"/>
      <c r="AD65"/>
      <c r="AE65"/>
      <c r="AF65"/>
      <c r="AG65"/>
      <c r="AH65"/>
      <c r="AI65"/>
      <c r="AJ65"/>
    </row>
    <row r="66" spans="1:36" ht="37.5" x14ac:dyDescent="0.35">
      <c r="A66" s="96">
        <v>28</v>
      </c>
      <c r="B66" s="75" t="s">
        <v>90</v>
      </c>
      <c r="C66" s="139" t="s">
        <v>116</v>
      </c>
      <c r="D66" s="15" t="s">
        <v>41</v>
      </c>
      <c r="E66" s="79">
        <v>135</v>
      </c>
      <c r="F66" s="70"/>
      <c r="G66" s="82">
        <f t="shared" si="6"/>
        <v>0</v>
      </c>
      <c r="I66"/>
      <c r="J66"/>
      <c r="K66"/>
      <c r="L66"/>
      <c r="M66"/>
      <c r="N66"/>
      <c r="O66"/>
      <c r="P66"/>
      <c r="Q66"/>
      <c r="R66"/>
      <c r="S66"/>
      <c r="T66"/>
      <c r="U66"/>
      <c r="V66"/>
      <c r="W66"/>
      <c r="X66"/>
      <c r="Y66"/>
      <c r="Z66"/>
      <c r="AA66"/>
      <c r="AB66"/>
      <c r="AC66"/>
      <c r="AD66"/>
      <c r="AE66"/>
      <c r="AF66"/>
      <c r="AG66"/>
      <c r="AH66"/>
      <c r="AI66"/>
      <c r="AJ66"/>
    </row>
    <row r="67" spans="1:36" ht="57" thickBot="1" x14ac:dyDescent="0.4">
      <c r="A67" s="60">
        <v>29</v>
      </c>
      <c r="B67" s="75" t="s">
        <v>90</v>
      </c>
      <c r="C67" s="139" t="s">
        <v>117</v>
      </c>
      <c r="D67" s="15" t="s">
        <v>38</v>
      </c>
      <c r="E67" s="79">
        <v>40</v>
      </c>
      <c r="F67" s="70"/>
      <c r="G67" s="82">
        <f t="shared" si="6"/>
        <v>0</v>
      </c>
      <c r="I67"/>
      <c r="J67"/>
      <c r="K67"/>
      <c r="L67"/>
      <c r="M67"/>
      <c r="N67"/>
      <c r="O67"/>
      <c r="P67"/>
      <c r="Q67"/>
      <c r="R67"/>
      <c r="S67"/>
      <c r="T67"/>
      <c r="U67"/>
      <c r="V67"/>
      <c r="W67"/>
      <c r="X67"/>
      <c r="Y67"/>
      <c r="Z67"/>
      <c r="AA67"/>
      <c r="AB67"/>
      <c r="AC67"/>
      <c r="AD67"/>
      <c r="AE67"/>
      <c r="AF67"/>
      <c r="AG67"/>
      <c r="AH67"/>
      <c r="AI67"/>
      <c r="AJ67"/>
    </row>
    <row r="68" spans="1:36" ht="22.5" customHeight="1" thickBot="1" x14ac:dyDescent="0.4">
      <c r="A68" s="501" t="s">
        <v>250</v>
      </c>
      <c r="B68" s="502"/>
      <c r="C68" s="502"/>
      <c r="D68" s="502"/>
      <c r="E68" s="502"/>
      <c r="F68" s="503"/>
      <c r="G68" s="95">
        <f>SUM(G56:G67)</f>
        <v>0</v>
      </c>
      <c r="I68"/>
      <c r="J68"/>
      <c r="K68"/>
      <c r="L68"/>
      <c r="M68"/>
      <c r="N68"/>
      <c r="O68"/>
      <c r="P68"/>
      <c r="Q68"/>
      <c r="R68"/>
      <c r="S68"/>
      <c r="T68"/>
      <c r="U68"/>
      <c r="V68"/>
      <c r="W68"/>
      <c r="X68"/>
      <c r="Y68"/>
      <c r="Z68"/>
      <c r="AA68"/>
      <c r="AB68"/>
      <c r="AC68"/>
      <c r="AD68"/>
      <c r="AE68"/>
      <c r="AF68"/>
      <c r="AG68"/>
      <c r="AH68"/>
      <c r="AI68"/>
      <c r="AJ68"/>
    </row>
    <row r="69" spans="1:36" ht="19.5" thickBot="1" x14ac:dyDescent="0.3">
      <c r="D69" s="62"/>
    </row>
    <row r="70" spans="1:36" ht="24" customHeight="1" thickBot="1" x14ac:dyDescent="0.3">
      <c r="A70" s="43"/>
      <c r="B70" s="102"/>
      <c r="C70" s="508" t="s">
        <v>115</v>
      </c>
      <c r="D70" s="509"/>
      <c r="E70" s="509"/>
      <c r="F70" s="510"/>
      <c r="G70" s="103"/>
    </row>
    <row r="71" spans="1:36" ht="18.75" x14ac:dyDescent="0.25">
      <c r="A71" s="31"/>
      <c r="B71" s="32"/>
      <c r="C71" s="104" t="s">
        <v>48</v>
      </c>
      <c r="D71" s="104"/>
      <c r="E71" s="105"/>
      <c r="F71" s="104"/>
      <c r="G71" s="68">
        <f>SUM(G30)</f>
        <v>0</v>
      </c>
    </row>
    <row r="72" spans="1:36" ht="18.75" x14ac:dyDescent="0.25">
      <c r="A72" s="33"/>
      <c r="B72" s="7"/>
      <c r="C72" s="63" t="s">
        <v>49</v>
      </c>
      <c r="D72" s="63"/>
      <c r="E72" s="64"/>
      <c r="F72" s="65"/>
      <c r="G72" s="69">
        <f>G35</f>
        <v>0</v>
      </c>
    </row>
    <row r="73" spans="1:36" s="1" customFormat="1" ht="18.75" x14ac:dyDescent="0.25">
      <c r="A73" s="58"/>
      <c r="B73" s="59"/>
      <c r="C73" s="63" t="s">
        <v>50</v>
      </c>
      <c r="D73" s="66"/>
      <c r="E73" s="64"/>
      <c r="F73" s="65"/>
      <c r="G73" s="69">
        <f>G39</f>
        <v>0</v>
      </c>
    </row>
    <row r="74" spans="1:36" s="1" customFormat="1" ht="18.75" x14ac:dyDescent="0.25">
      <c r="A74" s="9"/>
      <c r="B74" s="6"/>
      <c r="C74" s="66" t="s">
        <v>51</v>
      </c>
      <c r="D74" s="66"/>
      <c r="E74" s="67"/>
      <c r="F74" s="66"/>
      <c r="G74" s="69">
        <f>G46</f>
        <v>0</v>
      </c>
    </row>
    <row r="75" spans="1:36" s="1" customFormat="1" ht="18.75" x14ac:dyDescent="0.25">
      <c r="A75" s="9"/>
      <c r="B75" s="6"/>
      <c r="C75" s="66" t="s">
        <v>52</v>
      </c>
      <c r="D75" s="66"/>
      <c r="E75" s="67"/>
      <c r="F75" s="66"/>
      <c r="G75" s="69">
        <f>G53</f>
        <v>0</v>
      </c>
    </row>
    <row r="76" spans="1:36" s="1" customFormat="1" ht="35.25" customHeight="1" thickBot="1" x14ac:dyDescent="0.3">
      <c r="A76" s="190"/>
      <c r="B76" s="191"/>
      <c r="C76" s="192" t="s">
        <v>262</v>
      </c>
      <c r="D76" s="192"/>
      <c r="E76" s="192"/>
      <c r="F76" s="192"/>
      <c r="G76" s="193">
        <f>G68</f>
        <v>0</v>
      </c>
    </row>
    <row r="77" spans="1:36" s="1" customFormat="1" ht="19.5" thickBot="1" x14ac:dyDescent="0.3">
      <c r="A77" s="179"/>
      <c r="B77" s="180"/>
      <c r="C77" s="181"/>
      <c r="D77" s="182"/>
      <c r="E77" s="183"/>
      <c r="F77" s="184"/>
      <c r="G77" s="433">
        <f>SUM(G71:G76)</f>
        <v>0</v>
      </c>
    </row>
    <row r="78" spans="1:36" x14ac:dyDescent="0.25">
      <c r="C78" s="55" t="s">
        <v>53</v>
      </c>
    </row>
    <row r="79" spans="1:36" ht="18.75" x14ac:dyDescent="0.25">
      <c r="A79" s="97"/>
      <c r="B79" s="97"/>
      <c r="C79" s="98" t="s">
        <v>94</v>
      </c>
      <c r="D79" s="97"/>
      <c r="E79" s="99"/>
      <c r="F79" s="100"/>
      <c r="G79" s="101"/>
      <c r="H79"/>
      <c r="I79"/>
      <c r="J79"/>
      <c r="K79"/>
      <c r="L79"/>
      <c r="M79"/>
      <c r="N79"/>
      <c r="O79"/>
      <c r="P79"/>
      <c r="Q79"/>
      <c r="R79"/>
      <c r="S79"/>
      <c r="T79"/>
      <c r="U79"/>
      <c r="V79"/>
      <c r="W79"/>
      <c r="X79"/>
      <c r="Y79"/>
      <c r="Z79"/>
      <c r="AA79"/>
      <c r="AB79"/>
      <c r="AC79"/>
      <c r="AD79"/>
      <c r="AE79"/>
      <c r="AF79"/>
      <c r="AG79"/>
      <c r="AH79"/>
      <c r="AI79"/>
      <c r="AJ79"/>
    </row>
    <row r="80" spans="1:36" ht="18.75" x14ac:dyDescent="0.25">
      <c r="A80" s="97"/>
      <c r="B80" s="97"/>
      <c r="C80" s="98" t="s">
        <v>95</v>
      </c>
      <c r="D80" s="97"/>
      <c r="E80" s="99"/>
      <c r="F80" s="100"/>
      <c r="G80" s="101"/>
      <c r="H80"/>
      <c r="I80"/>
      <c r="J80"/>
      <c r="K80"/>
      <c r="L80"/>
      <c r="M80"/>
      <c r="N80"/>
      <c r="O80"/>
      <c r="P80"/>
      <c r="Q80"/>
      <c r="R80"/>
      <c r="S80"/>
      <c r="T80"/>
      <c r="U80"/>
      <c r="V80"/>
      <c r="W80"/>
      <c r="X80"/>
      <c r="Y80"/>
      <c r="Z80"/>
      <c r="AA80"/>
      <c r="AB80"/>
      <c r="AC80"/>
      <c r="AD80"/>
      <c r="AE80"/>
      <c r="AF80"/>
      <c r="AG80"/>
      <c r="AH80"/>
      <c r="AI80"/>
      <c r="AJ80"/>
    </row>
    <row r="81" spans="1:36" ht="18.75" x14ac:dyDescent="0.25">
      <c r="A81" s="97"/>
      <c r="B81" s="97"/>
      <c r="C81" s="98" t="s">
        <v>96</v>
      </c>
      <c r="D81" s="97"/>
      <c r="E81" s="99"/>
      <c r="F81" s="100"/>
      <c r="G81" s="101"/>
      <c r="H81"/>
      <c r="I81"/>
      <c r="J81"/>
      <c r="K81"/>
      <c r="L81"/>
      <c r="M81"/>
      <c r="N81"/>
      <c r="O81"/>
      <c r="P81"/>
      <c r="Q81"/>
      <c r="R81"/>
      <c r="S81"/>
      <c r="T81"/>
      <c r="U81"/>
      <c r="V81"/>
      <c r="W81"/>
      <c r="X81"/>
      <c r="Y81"/>
      <c r="Z81"/>
      <c r="AA81"/>
      <c r="AB81"/>
      <c r="AC81"/>
      <c r="AD81"/>
      <c r="AE81"/>
      <c r="AF81"/>
      <c r="AG81"/>
      <c r="AH81"/>
      <c r="AI81"/>
      <c r="AJ81"/>
    </row>
  </sheetData>
  <mergeCells count="27">
    <mergeCell ref="C6:G6"/>
    <mergeCell ref="A1:G1"/>
    <mergeCell ref="A2:G2"/>
    <mergeCell ref="A3:G3"/>
    <mergeCell ref="C4:G4"/>
    <mergeCell ref="C5:G5"/>
    <mergeCell ref="C18:G18"/>
    <mergeCell ref="C7:G7"/>
    <mergeCell ref="C8:G8"/>
    <mergeCell ref="C9:G9"/>
    <mergeCell ref="C10:G10"/>
    <mergeCell ref="C11:G11"/>
    <mergeCell ref="C12:G12"/>
    <mergeCell ref="C13:G13"/>
    <mergeCell ref="C14:G14"/>
    <mergeCell ref="C15:G15"/>
    <mergeCell ref="C16:G16"/>
    <mergeCell ref="C17:G17"/>
    <mergeCell ref="A53:F53"/>
    <mergeCell ref="A68:F68"/>
    <mergeCell ref="C70:F70"/>
    <mergeCell ref="C19:G19"/>
    <mergeCell ref="D30:F30"/>
    <mergeCell ref="A35:F35"/>
    <mergeCell ref="A39:F39"/>
    <mergeCell ref="A46:F46"/>
    <mergeCell ref="B48:G48"/>
  </mergeCells>
  <pageMargins left="0.70866141732283505" right="0.70866141732283505" top="0.74803149606299202" bottom="0.74803149606299202" header="0.31496062992126" footer="0.31496062992126"/>
  <pageSetup paperSize="9" scale="53" fitToHeight="0" orientation="portrait" r:id="rId1"/>
  <headerFooter>
    <oddHeader>&amp;CБАРАЊЕ ЗА ПОНУДИ - Тендер 9 - Дел 3 - Анекс 1
Реф. Бр.: LRCP-9034-MK-RFB-A.2.1.3 - Тендер 9 - Дел 3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...&amp;CРеконструкција на ул....&amp;R&amp;P/&amp;N</oddFooter>
  </headerFooter>
  <colBreaks count="1" manualBreakCount="1">
    <brk id="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BEBAC-F545-4D59-AEBC-F600CBB8F50B}">
  <sheetPr>
    <tabColor rgb="FFFFFF00"/>
    <pageSetUpPr fitToPage="1"/>
  </sheetPr>
  <dimension ref="A1:AJ113"/>
  <sheetViews>
    <sheetView tabSelected="1" view="pageBreakPreview" zoomScale="115" zoomScaleNormal="115" zoomScaleSheetLayoutView="115" zoomScalePageLayoutView="40" workbookViewId="0">
      <selection sqref="A1:G1"/>
    </sheetView>
  </sheetViews>
  <sheetFormatPr defaultColWidth="15.42578125" defaultRowHeight="18" x14ac:dyDescent="0.35"/>
  <cols>
    <col min="1" max="1" width="7.7109375" style="54" customWidth="1"/>
    <col min="2" max="2" width="11.7109375" style="54" customWidth="1"/>
    <col min="3" max="3" width="64.140625" style="55" customWidth="1"/>
    <col min="4" max="4" width="11" style="194" customWidth="1"/>
    <col min="5" max="5" width="12.85546875" style="10" customWidth="1"/>
    <col min="6" max="6" width="15.42578125" style="56" customWidth="1"/>
    <col min="7" max="7" width="21.5703125" style="57" customWidth="1"/>
    <col min="8" max="8" width="14.7109375" style="1" customWidth="1"/>
    <col min="9" max="36" width="8.85546875" style="1" customWidth="1"/>
    <col min="37" max="248" width="9.140625" customWidth="1"/>
    <col min="249" max="249" width="3.42578125" customWidth="1"/>
    <col min="250" max="250" width="7" customWidth="1"/>
    <col min="251" max="251" width="9.85546875" customWidth="1"/>
    <col min="252" max="252" width="64.140625" customWidth="1"/>
    <col min="253" max="253" width="11.42578125" customWidth="1"/>
    <col min="254" max="254" width="12.85546875" customWidth="1"/>
  </cols>
  <sheetData>
    <row r="1" spans="1:7" ht="84.75" customHeight="1" thickBot="1" x14ac:dyDescent="0.3">
      <c r="A1" s="521" t="s">
        <v>308</v>
      </c>
      <c r="B1" s="522"/>
      <c r="C1" s="522"/>
      <c r="D1" s="522"/>
      <c r="E1" s="522"/>
      <c r="F1" s="522"/>
      <c r="G1" s="523"/>
    </row>
    <row r="2" spans="1:7" ht="19.5" thickBot="1" x14ac:dyDescent="0.3">
      <c r="A2" s="459" t="s">
        <v>0</v>
      </c>
      <c r="B2" s="460"/>
      <c r="C2" s="460"/>
      <c r="D2" s="460"/>
      <c r="E2" s="460"/>
      <c r="F2" s="460"/>
      <c r="G2" s="461"/>
    </row>
    <row r="3" spans="1:7" ht="19.149999999999999" customHeight="1" thickBot="1" x14ac:dyDescent="0.3">
      <c r="A3" s="524" t="s">
        <v>150</v>
      </c>
      <c r="B3" s="525"/>
      <c r="C3" s="525"/>
      <c r="D3" s="525"/>
      <c r="E3" s="525"/>
      <c r="F3" s="525"/>
      <c r="G3" s="526"/>
    </row>
    <row r="4" spans="1:7" ht="24" customHeight="1" thickBot="1" x14ac:dyDescent="0.3">
      <c r="A4" s="29"/>
      <c r="B4" s="30"/>
      <c r="C4" s="514" t="s">
        <v>1</v>
      </c>
      <c r="D4" s="514"/>
      <c r="E4" s="514"/>
      <c r="F4" s="514"/>
      <c r="G4" s="515"/>
    </row>
    <row r="5" spans="1:7" ht="41.25" customHeight="1" x14ac:dyDescent="0.25">
      <c r="A5" s="31"/>
      <c r="B5" s="32" t="s">
        <v>2</v>
      </c>
      <c r="C5" s="516" t="s">
        <v>3</v>
      </c>
      <c r="D5" s="517"/>
      <c r="E5" s="517"/>
      <c r="F5" s="517"/>
      <c r="G5" s="518"/>
    </row>
    <row r="6" spans="1:7" ht="134.25" customHeight="1" x14ac:dyDescent="0.25">
      <c r="A6" s="33"/>
      <c r="B6" s="7" t="s">
        <v>4</v>
      </c>
      <c r="C6" s="454" t="s">
        <v>5</v>
      </c>
      <c r="D6" s="454"/>
      <c r="E6" s="454"/>
      <c r="F6" s="454"/>
      <c r="G6" s="455"/>
    </row>
    <row r="7" spans="1:7" ht="81" customHeight="1" x14ac:dyDescent="0.25">
      <c r="A7" s="76"/>
      <c r="B7" s="7" t="s">
        <v>6</v>
      </c>
      <c r="C7" s="454" t="s">
        <v>7</v>
      </c>
      <c r="D7" s="454"/>
      <c r="E7" s="454"/>
      <c r="F7" s="454"/>
      <c r="G7" s="455"/>
    </row>
    <row r="8" spans="1:7" ht="73.5" customHeight="1" x14ac:dyDescent="0.25">
      <c r="A8" s="76"/>
      <c r="B8" s="7" t="s">
        <v>8</v>
      </c>
      <c r="C8" s="454" t="s">
        <v>91</v>
      </c>
      <c r="D8" s="454"/>
      <c r="E8" s="454"/>
      <c r="F8" s="454"/>
      <c r="G8" s="455"/>
    </row>
    <row r="9" spans="1:7" ht="132.75" customHeight="1" x14ac:dyDescent="0.25">
      <c r="A9" s="76"/>
      <c r="B9" s="7" t="s">
        <v>9</v>
      </c>
      <c r="C9" s="454" t="s">
        <v>69</v>
      </c>
      <c r="D9" s="454"/>
      <c r="E9" s="454"/>
      <c r="F9" s="454"/>
      <c r="G9" s="455"/>
    </row>
    <row r="10" spans="1:7" ht="75.75" customHeight="1" x14ac:dyDescent="0.25">
      <c r="A10" s="76"/>
      <c r="B10" s="7" t="s">
        <v>10</v>
      </c>
      <c r="C10" s="454" t="s">
        <v>70</v>
      </c>
      <c r="D10" s="454"/>
      <c r="E10" s="454"/>
      <c r="F10" s="454"/>
      <c r="G10" s="455"/>
    </row>
    <row r="11" spans="1:7" ht="45" customHeight="1" x14ac:dyDescent="0.25">
      <c r="A11" s="76"/>
      <c r="B11" s="7" t="s">
        <v>11</v>
      </c>
      <c r="C11" s="454" t="s">
        <v>12</v>
      </c>
      <c r="D11" s="454"/>
      <c r="E11" s="454"/>
      <c r="F11" s="454"/>
      <c r="G11" s="455"/>
    </row>
    <row r="12" spans="1:7" ht="135" customHeight="1" x14ac:dyDescent="0.25">
      <c r="A12" s="76"/>
      <c r="B12" s="7" t="s">
        <v>13</v>
      </c>
      <c r="C12" s="454" t="s">
        <v>118</v>
      </c>
      <c r="D12" s="454"/>
      <c r="E12" s="454"/>
      <c r="F12" s="454"/>
      <c r="G12" s="455"/>
    </row>
    <row r="13" spans="1:7" ht="62.25" customHeight="1" x14ac:dyDescent="0.25">
      <c r="A13" s="76"/>
      <c r="B13" s="28" t="s">
        <v>14</v>
      </c>
      <c r="C13" s="454" t="s">
        <v>15</v>
      </c>
      <c r="D13" s="454"/>
      <c r="E13" s="454"/>
      <c r="F13" s="454"/>
      <c r="G13" s="455"/>
    </row>
    <row r="14" spans="1:7" ht="100.5" customHeight="1" x14ac:dyDescent="0.25">
      <c r="A14" s="76"/>
      <c r="B14" s="7" t="s">
        <v>16</v>
      </c>
      <c r="C14" s="454" t="s">
        <v>151</v>
      </c>
      <c r="D14" s="454"/>
      <c r="E14" s="454"/>
      <c r="F14" s="454"/>
      <c r="G14" s="455"/>
    </row>
    <row r="15" spans="1:7" ht="182.25" customHeight="1" x14ac:dyDescent="0.25">
      <c r="A15" s="76"/>
      <c r="B15" s="7" t="s">
        <v>17</v>
      </c>
      <c r="C15" s="454" t="s">
        <v>18</v>
      </c>
      <c r="D15" s="454"/>
      <c r="E15" s="454"/>
      <c r="F15" s="454"/>
      <c r="G15" s="455"/>
    </row>
    <row r="16" spans="1:7" ht="133.5" customHeight="1" x14ac:dyDescent="0.25">
      <c r="A16" s="76"/>
      <c r="B16" s="7" t="s">
        <v>19</v>
      </c>
      <c r="C16" s="454" t="s">
        <v>20</v>
      </c>
      <c r="D16" s="454"/>
      <c r="E16" s="454"/>
      <c r="F16" s="454"/>
      <c r="G16" s="455"/>
    </row>
    <row r="17" spans="1:7" ht="96.75" customHeight="1" x14ac:dyDescent="0.25">
      <c r="A17" s="76"/>
      <c r="B17" s="7" t="s">
        <v>21</v>
      </c>
      <c r="C17" s="454" t="s">
        <v>22</v>
      </c>
      <c r="D17" s="454"/>
      <c r="E17" s="454"/>
      <c r="F17" s="454"/>
      <c r="G17" s="455"/>
    </row>
    <row r="18" spans="1:7" ht="86.25" customHeight="1" x14ac:dyDescent="0.25">
      <c r="A18" s="76"/>
      <c r="B18" s="7" t="s">
        <v>23</v>
      </c>
      <c r="C18" s="454" t="s">
        <v>149</v>
      </c>
      <c r="D18" s="454"/>
      <c r="E18" s="454"/>
      <c r="F18" s="454"/>
      <c r="G18" s="455"/>
    </row>
    <row r="19" spans="1:7" ht="54.75" customHeight="1" thickBot="1" x14ac:dyDescent="0.3">
      <c r="A19" s="34"/>
      <c r="B19" s="35" t="s">
        <v>24</v>
      </c>
      <c r="C19" s="478" t="s">
        <v>92</v>
      </c>
      <c r="D19" s="478"/>
      <c r="E19" s="478"/>
      <c r="F19" s="478"/>
      <c r="G19" s="479"/>
    </row>
    <row r="20" spans="1:7" ht="19.5" thickBot="1" x14ac:dyDescent="0.3">
      <c r="A20" s="36"/>
      <c r="B20" s="226"/>
      <c r="C20" s="36"/>
      <c r="D20" s="225"/>
      <c r="E20" s="2"/>
      <c r="F20" s="36"/>
      <c r="G20" s="36"/>
    </row>
    <row r="21" spans="1:7" ht="49.5" customHeight="1" x14ac:dyDescent="0.25">
      <c r="A21" s="31" t="s">
        <v>25</v>
      </c>
      <c r="B21" s="37" t="s">
        <v>54</v>
      </c>
      <c r="C21" s="37" t="s">
        <v>26</v>
      </c>
      <c r="D21" s="224" t="s">
        <v>27</v>
      </c>
      <c r="E21" s="3" t="s">
        <v>28</v>
      </c>
      <c r="F21" s="38" t="s">
        <v>29</v>
      </c>
      <c r="G21" s="39" t="s">
        <v>30</v>
      </c>
    </row>
    <row r="22" spans="1:7" ht="19.5" thickBot="1" x14ac:dyDescent="0.3">
      <c r="A22" s="40">
        <v>1</v>
      </c>
      <c r="B22" s="12">
        <v>2</v>
      </c>
      <c r="C22" s="12">
        <v>3</v>
      </c>
      <c r="D22" s="12">
        <v>4</v>
      </c>
      <c r="E22" s="12">
        <v>5</v>
      </c>
      <c r="F22" s="41">
        <v>6</v>
      </c>
      <c r="G22" s="42">
        <v>7</v>
      </c>
    </row>
    <row r="23" spans="1:7" ht="19.5" thickBot="1" x14ac:dyDescent="0.4">
      <c r="A23" s="130"/>
      <c r="B23" s="131"/>
      <c r="C23" s="314" t="s">
        <v>31</v>
      </c>
      <c r="D23" s="216"/>
      <c r="E23" s="134"/>
      <c r="F23" s="135"/>
      <c r="G23" s="136"/>
    </row>
    <row r="24" spans="1:7" ht="15.75" customHeight="1" x14ac:dyDescent="0.35">
      <c r="A24" s="128">
        <v>1</v>
      </c>
      <c r="B24" s="89" t="s">
        <v>75</v>
      </c>
      <c r="C24" s="137" t="s">
        <v>32</v>
      </c>
      <c r="D24" s="129" t="s">
        <v>33</v>
      </c>
      <c r="E24" s="117">
        <v>1</v>
      </c>
      <c r="F24" s="82"/>
      <c r="G24" s="82">
        <f t="shared" ref="G24:G29" si="0">E24*F24</f>
        <v>0</v>
      </c>
    </row>
    <row r="25" spans="1:7" ht="41.25" customHeight="1" x14ac:dyDescent="0.35">
      <c r="A25" s="7">
        <v>2</v>
      </c>
      <c r="B25" s="71" t="s">
        <v>55</v>
      </c>
      <c r="C25" s="138" t="s">
        <v>34</v>
      </c>
      <c r="D25" s="73" t="s">
        <v>33</v>
      </c>
      <c r="E25" s="74">
        <v>1</v>
      </c>
      <c r="F25" s="70"/>
      <c r="G25" s="70">
        <f t="shared" si="0"/>
        <v>0</v>
      </c>
    </row>
    <row r="26" spans="1:7" ht="28.5" customHeight="1" x14ac:dyDescent="0.35">
      <c r="A26" s="7">
        <v>3</v>
      </c>
      <c r="B26" s="75" t="s">
        <v>76</v>
      </c>
      <c r="C26" s="138" t="s">
        <v>35</v>
      </c>
      <c r="D26" s="73" t="s">
        <v>33</v>
      </c>
      <c r="E26" s="74">
        <v>1</v>
      </c>
      <c r="F26" s="70"/>
      <c r="G26" s="70">
        <f t="shared" si="0"/>
        <v>0</v>
      </c>
    </row>
    <row r="27" spans="1:7" ht="33.6" customHeight="1" x14ac:dyDescent="0.35">
      <c r="A27" s="7">
        <v>4</v>
      </c>
      <c r="B27" s="75" t="s">
        <v>77</v>
      </c>
      <c r="C27" s="138" t="s">
        <v>57</v>
      </c>
      <c r="D27" s="73" t="s">
        <v>33</v>
      </c>
      <c r="E27" s="74">
        <v>1</v>
      </c>
      <c r="F27" s="70"/>
      <c r="G27" s="70">
        <f t="shared" si="0"/>
        <v>0</v>
      </c>
    </row>
    <row r="28" spans="1:7" ht="67.150000000000006" customHeight="1" x14ac:dyDescent="0.35">
      <c r="A28" s="7">
        <v>5</v>
      </c>
      <c r="B28" s="75" t="s">
        <v>78</v>
      </c>
      <c r="C28" s="138" t="s">
        <v>66</v>
      </c>
      <c r="D28" s="73" t="s">
        <v>33</v>
      </c>
      <c r="E28" s="74">
        <v>1</v>
      </c>
      <c r="F28" s="70"/>
      <c r="G28" s="70">
        <f t="shared" si="0"/>
        <v>0</v>
      </c>
    </row>
    <row r="29" spans="1:7" ht="37.5" customHeight="1" thickBot="1" x14ac:dyDescent="0.4">
      <c r="A29" s="119">
        <v>6</v>
      </c>
      <c r="B29" s="120">
        <v>14</v>
      </c>
      <c r="C29" s="121" t="s">
        <v>93</v>
      </c>
      <c r="D29" s="122" t="s">
        <v>33</v>
      </c>
      <c r="E29" s="123">
        <v>1</v>
      </c>
      <c r="F29" s="124"/>
      <c r="G29" s="124">
        <f t="shared" si="0"/>
        <v>0</v>
      </c>
    </row>
    <row r="30" spans="1:7" ht="21" customHeight="1" thickBot="1" x14ac:dyDescent="0.3">
      <c r="A30" s="127"/>
      <c r="B30" s="50"/>
      <c r="C30" s="539" t="s">
        <v>56</v>
      </c>
      <c r="D30" s="527"/>
      <c r="E30" s="527"/>
      <c r="F30" s="540"/>
      <c r="G30" s="95">
        <f>SUM(G24:G29)</f>
        <v>0</v>
      </c>
    </row>
    <row r="31" spans="1:7" ht="19.5" thickBot="1" x14ac:dyDescent="0.3">
      <c r="A31" s="130"/>
      <c r="B31" s="131"/>
      <c r="C31" s="314" t="s">
        <v>36</v>
      </c>
      <c r="D31" s="536"/>
      <c r="E31" s="537"/>
      <c r="F31" s="537"/>
      <c r="G31" s="538"/>
    </row>
    <row r="32" spans="1:7" ht="18.75" x14ac:dyDescent="0.35">
      <c r="A32" s="116">
        <v>7</v>
      </c>
      <c r="B32" s="89" t="s">
        <v>79</v>
      </c>
      <c r="C32" s="137" t="s">
        <v>148</v>
      </c>
      <c r="D32" s="443" t="s">
        <v>37</v>
      </c>
      <c r="E32" s="147">
        <v>0.6</v>
      </c>
      <c r="F32" s="147"/>
      <c r="G32" s="444">
        <f>E32*F32</f>
        <v>0</v>
      </c>
    </row>
    <row r="33" spans="1:36" ht="62.25" customHeight="1" x14ac:dyDescent="0.35">
      <c r="A33" s="72">
        <v>8</v>
      </c>
      <c r="B33" s="306" t="s">
        <v>184</v>
      </c>
      <c r="C33" s="138" t="s">
        <v>268</v>
      </c>
      <c r="D33" s="122" t="s">
        <v>39</v>
      </c>
      <c r="E33" s="123">
        <v>3911</v>
      </c>
      <c r="F33" s="123"/>
      <c r="G33" s="442">
        <f>E33*F33</f>
        <v>0</v>
      </c>
    </row>
    <row r="34" spans="1:36" ht="62.25" customHeight="1" x14ac:dyDescent="0.35">
      <c r="A34" s="72">
        <v>9</v>
      </c>
      <c r="B34" s="306" t="s">
        <v>184</v>
      </c>
      <c r="C34" s="138" t="s">
        <v>267</v>
      </c>
      <c r="D34" s="122" t="s">
        <v>39</v>
      </c>
      <c r="E34" s="123">
        <v>700</v>
      </c>
      <c r="F34" s="123"/>
      <c r="G34" s="442">
        <f>E34*F34</f>
        <v>0</v>
      </c>
    </row>
    <row r="35" spans="1:36" s="5" customFormat="1" ht="62.25" customHeight="1" x14ac:dyDescent="0.35">
      <c r="A35" s="72">
        <v>10</v>
      </c>
      <c r="B35" s="306" t="s">
        <v>184</v>
      </c>
      <c r="C35" s="138" t="s">
        <v>265</v>
      </c>
      <c r="D35" s="122" t="s">
        <v>38</v>
      </c>
      <c r="E35" s="123">
        <v>1940</v>
      </c>
      <c r="F35" s="123"/>
      <c r="G35" s="442">
        <f>E35*F35</f>
        <v>0</v>
      </c>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row>
    <row r="36" spans="1:36" ht="61.5" customHeight="1" thickBot="1" x14ac:dyDescent="0.4">
      <c r="A36" s="177">
        <v>11</v>
      </c>
      <c r="B36" s="306" t="s">
        <v>186</v>
      </c>
      <c r="C36" s="223" t="s">
        <v>266</v>
      </c>
      <c r="D36" s="122" t="s">
        <v>39</v>
      </c>
      <c r="E36" s="123">
        <v>3500</v>
      </c>
      <c r="F36" s="123"/>
      <c r="G36" s="442">
        <f>E36*F36</f>
        <v>0</v>
      </c>
    </row>
    <row r="37" spans="1:36" s="5" customFormat="1" ht="21" customHeight="1" thickBot="1" x14ac:dyDescent="0.3">
      <c r="A37" s="222"/>
      <c r="B37" s="189"/>
      <c r="C37" s="527" t="s">
        <v>42</v>
      </c>
      <c r="D37" s="527"/>
      <c r="E37" s="527"/>
      <c r="F37" s="528"/>
      <c r="G37" s="176">
        <f>SUM(G32:G36)</f>
        <v>0</v>
      </c>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row>
    <row r="38" spans="1:36" s="5" customFormat="1" ht="18" customHeight="1" x14ac:dyDescent="0.35">
      <c r="A38" s="221"/>
      <c r="B38" s="220"/>
      <c r="C38" s="292" t="s">
        <v>275</v>
      </c>
      <c r="D38" s="219"/>
      <c r="E38" s="218"/>
      <c r="F38" s="218"/>
      <c r="G38" s="217"/>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row>
    <row r="39" spans="1:36" ht="57" customHeight="1" x14ac:dyDescent="0.35">
      <c r="A39" s="72">
        <v>12</v>
      </c>
      <c r="B39" s="75" t="s">
        <v>81</v>
      </c>
      <c r="C39" s="208" t="s">
        <v>269</v>
      </c>
      <c r="D39" s="123" t="s">
        <v>40</v>
      </c>
      <c r="E39" s="123">
        <v>1000</v>
      </c>
      <c r="F39" s="123"/>
      <c r="G39" s="442">
        <f>E39*F39</f>
        <v>0</v>
      </c>
    </row>
    <row r="40" spans="1:36" s="5" customFormat="1" ht="37.5" customHeight="1" thickBot="1" x14ac:dyDescent="0.4">
      <c r="A40" s="116">
        <v>13</v>
      </c>
      <c r="B40" s="75" t="s">
        <v>82</v>
      </c>
      <c r="C40" s="208" t="s">
        <v>145</v>
      </c>
      <c r="D40" s="123" t="s">
        <v>39</v>
      </c>
      <c r="E40" s="123">
        <v>4100</v>
      </c>
      <c r="F40" s="123"/>
      <c r="G40" s="442">
        <f>E40*F40</f>
        <v>0</v>
      </c>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row>
    <row r="41" spans="1:36" s="5" customFormat="1" ht="21" customHeight="1" thickBot="1" x14ac:dyDescent="0.4">
      <c r="A41" s="533" t="s">
        <v>294</v>
      </c>
      <c r="B41" s="534"/>
      <c r="C41" s="534"/>
      <c r="D41" s="534"/>
      <c r="E41" s="534"/>
      <c r="F41" s="535"/>
      <c r="G41" s="176">
        <f>SUM(G39:G40)</f>
        <v>0</v>
      </c>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row>
    <row r="42" spans="1:36" s="5" customFormat="1" ht="16.149999999999999" customHeight="1" x14ac:dyDescent="0.35">
      <c r="A42" s="215"/>
      <c r="B42" s="214"/>
      <c r="C42" s="292" t="s">
        <v>44</v>
      </c>
      <c r="D42" s="61"/>
      <c r="E42" s="213"/>
      <c r="F42" s="213"/>
      <c r="G42" s="212"/>
      <c r="H42" s="4"/>
    </row>
    <row r="43" spans="1:36" s="5" customFormat="1" ht="59.25" customHeight="1" x14ac:dyDescent="0.35">
      <c r="A43" s="7">
        <v>14</v>
      </c>
      <c r="B43" s="75" t="s">
        <v>83</v>
      </c>
      <c r="C43" s="208" t="s">
        <v>257</v>
      </c>
      <c r="D43" s="122" t="s">
        <v>40</v>
      </c>
      <c r="E43" s="207">
        <v>1000</v>
      </c>
      <c r="F43" s="207"/>
      <c r="G43" s="124">
        <f t="shared" ref="G43:G52" si="1">E43*F43</f>
        <v>0</v>
      </c>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row>
    <row r="44" spans="1:36" s="5" customFormat="1" ht="57" customHeight="1" x14ac:dyDescent="0.35">
      <c r="A44" s="7">
        <v>15</v>
      </c>
      <c r="B44" s="89" t="s">
        <v>83</v>
      </c>
      <c r="C44" s="208" t="s">
        <v>270</v>
      </c>
      <c r="D44" s="122" t="s">
        <v>40</v>
      </c>
      <c r="E44" s="207">
        <v>250</v>
      </c>
      <c r="F44" s="207"/>
      <c r="G44" s="124">
        <f t="shared" si="1"/>
        <v>0</v>
      </c>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row>
    <row r="45" spans="1:36" s="5" customFormat="1" ht="56.25" x14ac:dyDescent="0.35">
      <c r="A45" s="7">
        <v>16</v>
      </c>
      <c r="B45" s="418">
        <v>5.3</v>
      </c>
      <c r="C45" s="208" t="s">
        <v>144</v>
      </c>
      <c r="D45" s="122" t="s">
        <v>40</v>
      </c>
      <c r="E45" s="207">
        <v>100</v>
      </c>
      <c r="F45" s="207"/>
      <c r="G45" s="124">
        <f t="shared" si="1"/>
        <v>0</v>
      </c>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row>
    <row r="46" spans="1:36" ht="56.25" x14ac:dyDescent="0.35">
      <c r="A46" s="71">
        <v>17</v>
      </c>
      <c r="B46" s="415"/>
      <c r="C46" s="416" t="s">
        <v>271</v>
      </c>
      <c r="D46" s="321" t="s">
        <v>39</v>
      </c>
      <c r="E46" s="417">
        <v>450</v>
      </c>
      <c r="F46" s="417"/>
      <c r="G46" s="445">
        <f t="shared" si="1"/>
        <v>0</v>
      </c>
      <c r="H46" s="211"/>
      <c r="I46"/>
      <c r="J46"/>
      <c r="K46"/>
      <c r="L46"/>
      <c r="M46"/>
      <c r="N46"/>
      <c r="O46"/>
      <c r="P46"/>
      <c r="Q46"/>
      <c r="R46"/>
      <c r="S46"/>
      <c r="T46"/>
      <c r="U46"/>
      <c r="V46"/>
      <c r="W46"/>
      <c r="X46"/>
      <c r="Y46"/>
      <c r="Z46"/>
      <c r="AA46"/>
      <c r="AB46"/>
      <c r="AC46"/>
      <c r="AD46"/>
      <c r="AE46"/>
      <c r="AF46"/>
      <c r="AG46"/>
      <c r="AH46"/>
      <c r="AI46"/>
      <c r="AJ46"/>
    </row>
    <row r="47" spans="1:36" s="5" customFormat="1" ht="37.5" x14ac:dyDescent="0.35">
      <c r="A47" s="7">
        <v>18</v>
      </c>
      <c r="B47" s="106" t="s">
        <v>87</v>
      </c>
      <c r="C47" s="208" t="s">
        <v>272</v>
      </c>
      <c r="D47" s="122" t="s">
        <v>39</v>
      </c>
      <c r="E47" s="207">
        <v>4608</v>
      </c>
      <c r="F47" s="419"/>
      <c r="G47" s="124">
        <f t="shared" si="1"/>
        <v>0</v>
      </c>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row>
    <row r="48" spans="1:36" s="5" customFormat="1" ht="37.5" x14ac:dyDescent="0.35">
      <c r="A48" s="7">
        <v>19</v>
      </c>
      <c r="B48" s="106" t="s">
        <v>84</v>
      </c>
      <c r="C48" s="208" t="s">
        <v>273</v>
      </c>
      <c r="D48" s="122" t="s">
        <v>39</v>
      </c>
      <c r="E48" s="207">
        <v>4608</v>
      </c>
      <c r="F48" s="419"/>
      <c r="G48" s="124">
        <f t="shared" si="1"/>
        <v>0</v>
      </c>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row>
    <row r="49" spans="1:36" s="5" customFormat="1" ht="40.9" customHeight="1" x14ac:dyDescent="0.35">
      <c r="A49" s="7">
        <v>20</v>
      </c>
      <c r="B49" s="106" t="s">
        <v>84</v>
      </c>
      <c r="C49" s="208" t="s">
        <v>274</v>
      </c>
      <c r="D49" s="122" t="s">
        <v>39</v>
      </c>
      <c r="E49" s="207">
        <v>4608</v>
      </c>
      <c r="F49" s="419"/>
      <c r="G49" s="124">
        <f t="shared" si="1"/>
        <v>0</v>
      </c>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row>
    <row r="50" spans="1:36" s="5" customFormat="1" ht="40.5" customHeight="1" x14ac:dyDescent="0.35">
      <c r="A50" s="7">
        <v>21</v>
      </c>
      <c r="B50" s="75" t="s">
        <v>160</v>
      </c>
      <c r="C50" s="208" t="s">
        <v>143</v>
      </c>
      <c r="D50" s="122" t="s">
        <v>38</v>
      </c>
      <c r="E50" s="207">
        <v>1530</v>
      </c>
      <c r="F50" s="419"/>
      <c r="G50" s="124">
        <f t="shared" si="1"/>
        <v>0</v>
      </c>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row>
    <row r="51" spans="1:36" s="109" customFormat="1" ht="75" x14ac:dyDescent="0.35">
      <c r="A51" s="7">
        <v>22</v>
      </c>
      <c r="B51" s="332" t="s">
        <v>129</v>
      </c>
      <c r="C51" s="208" t="s">
        <v>142</v>
      </c>
      <c r="D51" s="122" t="s">
        <v>39</v>
      </c>
      <c r="E51" s="207">
        <v>4071</v>
      </c>
      <c r="F51" s="419"/>
      <c r="G51" s="124">
        <f t="shared" si="1"/>
        <v>0</v>
      </c>
    </row>
    <row r="52" spans="1:36" s="5" customFormat="1" ht="38.25" customHeight="1" thickBot="1" x14ac:dyDescent="0.4">
      <c r="A52" s="173">
        <v>23</v>
      </c>
      <c r="B52" s="75" t="s">
        <v>160</v>
      </c>
      <c r="C52" s="208" t="s">
        <v>141</v>
      </c>
      <c r="D52" s="122" t="s">
        <v>38</v>
      </c>
      <c r="E52" s="207">
        <v>1371</v>
      </c>
      <c r="F52" s="207"/>
      <c r="G52" s="124">
        <f t="shared" si="1"/>
        <v>0</v>
      </c>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row>
    <row r="53" spans="1:36" s="5" customFormat="1" ht="19.5" thickBot="1" x14ac:dyDescent="0.3">
      <c r="A53" s="512" t="s">
        <v>45</v>
      </c>
      <c r="B53" s="483"/>
      <c r="C53" s="483"/>
      <c r="D53" s="483"/>
      <c r="E53" s="483"/>
      <c r="F53" s="513"/>
      <c r="G53" s="95">
        <f>SUM(G43:G52)</f>
        <v>0</v>
      </c>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row>
    <row r="54" spans="1:36" s="4" customFormat="1" ht="19.5" thickBot="1" x14ac:dyDescent="0.4">
      <c r="A54" s="51"/>
      <c r="B54" s="206"/>
      <c r="C54" s="406" t="s">
        <v>276</v>
      </c>
      <c r="D54" s="48"/>
      <c r="E54" s="49"/>
      <c r="F54" s="49"/>
      <c r="G54" s="18"/>
    </row>
    <row r="55" spans="1:36" ht="19.5" thickBot="1" x14ac:dyDescent="0.4">
      <c r="A55" s="267"/>
      <c r="B55" s="268"/>
      <c r="C55" s="269" t="s">
        <v>295</v>
      </c>
      <c r="D55" s="54"/>
      <c r="E55" s="270"/>
      <c r="F55" s="271"/>
      <c r="G55" s="272"/>
      <c r="I55"/>
      <c r="J55"/>
      <c r="K55"/>
      <c r="L55"/>
      <c r="M55"/>
      <c r="N55"/>
      <c r="O55"/>
      <c r="P55"/>
      <c r="Q55"/>
      <c r="R55"/>
      <c r="S55"/>
      <c r="T55"/>
      <c r="U55"/>
      <c r="V55"/>
      <c r="W55"/>
      <c r="X55"/>
      <c r="Y55"/>
      <c r="Z55"/>
      <c r="AA55"/>
      <c r="AB55"/>
      <c r="AC55"/>
      <c r="AD55"/>
      <c r="AE55"/>
      <c r="AF55"/>
      <c r="AG55"/>
      <c r="AH55"/>
      <c r="AI55"/>
      <c r="AJ55"/>
    </row>
    <row r="56" spans="1:36" s="4" customFormat="1" ht="54" customHeight="1" thickBot="1" x14ac:dyDescent="0.4">
      <c r="A56" s="369">
        <v>24</v>
      </c>
      <c r="B56" s="205" t="s">
        <v>83</v>
      </c>
      <c r="C56" s="47" t="s">
        <v>296</v>
      </c>
      <c r="D56" s="318" t="s">
        <v>39</v>
      </c>
      <c r="E56" s="90">
        <v>700</v>
      </c>
      <c r="F56" s="407"/>
      <c r="G56" s="118">
        <f>E56*F56</f>
        <v>0</v>
      </c>
    </row>
    <row r="57" spans="1:36" ht="19.5" thickBot="1" x14ac:dyDescent="0.4">
      <c r="A57" s="51"/>
      <c r="B57" s="252"/>
      <c r="C57" s="50" t="s">
        <v>297</v>
      </c>
      <c r="D57" s="253"/>
      <c r="E57" s="49"/>
      <c r="F57" s="254"/>
      <c r="G57" s="255"/>
      <c r="I57"/>
      <c r="J57"/>
      <c r="K57"/>
      <c r="L57"/>
      <c r="M57"/>
      <c r="N57"/>
      <c r="O57"/>
      <c r="P57"/>
      <c r="Q57"/>
      <c r="R57"/>
      <c r="S57"/>
      <c r="T57"/>
      <c r="U57"/>
      <c r="V57"/>
      <c r="W57"/>
      <c r="X57"/>
      <c r="Y57"/>
      <c r="Z57"/>
      <c r="AA57"/>
      <c r="AB57"/>
      <c r="AC57"/>
      <c r="AD57"/>
      <c r="AE57"/>
      <c r="AF57"/>
      <c r="AG57"/>
      <c r="AH57"/>
      <c r="AI57"/>
      <c r="AJ57"/>
    </row>
    <row r="58" spans="1:36" s="4" customFormat="1" ht="18.75" x14ac:dyDescent="0.35">
      <c r="A58" s="369">
        <v>25</v>
      </c>
      <c r="B58" s="75" t="s">
        <v>84</v>
      </c>
      <c r="C58" s="6" t="s">
        <v>139</v>
      </c>
      <c r="D58" s="204" t="s">
        <v>61</v>
      </c>
      <c r="E58" s="79">
        <v>64</v>
      </c>
      <c r="F58" s="408"/>
      <c r="G58" s="46">
        <f t="shared" ref="G58:G67" si="2">(E58*F58)</f>
        <v>0</v>
      </c>
    </row>
    <row r="59" spans="1:36" s="4" customFormat="1" ht="23.25" customHeight="1" x14ac:dyDescent="0.35">
      <c r="A59" s="369">
        <v>26</v>
      </c>
      <c r="B59" s="75" t="s">
        <v>138</v>
      </c>
      <c r="C59" s="6" t="s">
        <v>137</v>
      </c>
      <c r="D59" s="204" t="s">
        <v>61</v>
      </c>
      <c r="E59" s="79">
        <v>4</v>
      </c>
      <c r="F59" s="70"/>
      <c r="G59" s="46">
        <f t="shared" si="2"/>
        <v>0</v>
      </c>
    </row>
    <row r="60" spans="1:36" s="4" customFormat="1" ht="18.75" x14ac:dyDescent="0.35">
      <c r="A60" s="369">
        <v>28</v>
      </c>
      <c r="B60" s="75" t="s">
        <v>136</v>
      </c>
      <c r="C60" s="6" t="s">
        <v>135</v>
      </c>
      <c r="D60" s="204" t="s">
        <v>61</v>
      </c>
      <c r="E60" s="79">
        <v>4</v>
      </c>
      <c r="F60" s="70"/>
      <c r="G60" s="46">
        <f t="shared" si="2"/>
        <v>0</v>
      </c>
    </row>
    <row r="61" spans="1:36" s="5" customFormat="1" ht="16.149999999999999" customHeight="1" x14ac:dyDescent="0.35">
      <c r="A61" s="369">
        <v>29</v>
      </c>
      <c r="B61" s="75" t="s">
        <v>134</v>
      </c>
      <c r="C61" s="6" t="s">
        <v>133</v>
      </c>
      <c r="D61" s="204" t="s">
        <v>61</v>
      </c>
      <c r="E61" s="79">
        <v>46</v>
      </c>
      <c r="F61" s="70"/>
      <c r="G61" s="46">
        <f t="shared" si="2"/>
        <v>0</v>
      </c>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row>
    <row r="62" spans="1:36" ht="18.75" x14ac:dyDescent="0.35">
      <c r="A62" s="369">
        <v>30</v>
      </c>
      <c r="B62" s="75" t="s">
        <v>86</v>
      </c>
      <c r="C62" s="6" t="s">
        <v>132</v>
      </c>
      <c r="D62" s="204" t="s">
        <v>61</v>
      </c>
      <c r="E62" s="79">
        <v>270</v>
      </c>
      <c r="F62" s="70"/>
      <c r="G62" s="46">
        <f t="shared" si="2"/>
        <v>0</v>
      </c>
      <c r="I62"/>
      <c r="J62"/>
      <c r="K62"/>
      <c r="L62"/>
      <c r="M62"/>
      <c r="N62"/>
      <c r="O62"/>
      <c r="P62"/>
      <c r="Q62"/>
      <c r="R62"/>
      <c r="S62"/>
      <c r="T62"/>
      <c r="U62"/>
      <c r="V62"/>
      <c r="W62"/>
      <c r="X62"/>
      <c r="Y62"/>
      <c r="Z62"/>
      <c r="AA62"/>
      <c r="AB62"/>
      <c r="AC62"/>
      <c r="AD62"/>
      <c r="AE62"/>
      <c r="AF62"/>
      <c r="AG62"/>
      <c r="AH62"/>
      <c r="AI62"/>
      <c r="AJ62"/>
    </row>
    <row r="63" spans="1:36" ht="18.75" x14ac:dyDescent="0.35">
      <c r="A63" s="369">
        <v>31</v>
      </c>
      <c r="B63" s="75" t="s">
        <v>131</v>
      </c>
      <c r="C63" s="6" t="s">
        <v>130</v>
      </c>
      <c r="D63" s="204" t="s">
        <v>38</v>
      </c>
      <c r="E63" s="79">
        <v>137</v>
      </c>
      <c r="F63" s="70"/>
      <c r="G63" s="46">
        <f t="shared" si="2"/>
        <v>0</v>
      </c>
      <c r="I63"/>
      <c r="J63"/>
      <c r="K63"/>
      <c r="L63"/>
      <c r="M63"/>
      <c r="N63"/>
      <c r="O63"/>
      <c r="P63"/>
      <c r="Q63"/>
      <c r="R63"/>
      <c r="S63"/>
      <c r="T63"/>
      <c r="U63"/>
      <c r="V63"/>
      <c r="W63"/>
      <c r="X63"/>
      <c r="Y63"/>
      <c r="Z63"/>
      <c r="AA63"/>
      <c r="AB63"/>
      <c r="AC63"/>
      <c r="AD63"/>
      <c r="AE63"/>
      <c r="AF63"/>
      <c r="AG63"/>
      <c r="AH63"/>
      <c r="AI63"/>
      <c r="AJ63"/>
    </row>
    <row r="64" spans="1:36" ht="19.5" thickBot="1" x14ac:dyDescent="0.4">
      <c r="A64" s="369">
        <v>32</v>
      </c>
      <c r="B64" s="75" t="s">
        <v>129</v>
      </c>
      <c r="C64" s="385" t="s">
        <v>128</v>
      </c>
      <c r="D64" s="321" t="s">
        <v>61</v>
      </c>
      <c r="E64" s="435">
        <v>2</v>
      </c>
      <c r="F64" s="124"/>
      <c r="G64" s="148">
        <f t="shared" si="2"/>
        <v>0</v>
      </c>
      <c r="H64"/>
      <c r="I64"/>
      <c r="J64"/>
      <c r="K64"/>
      <c r="L64"/>
      <c r="M64"/>
      <c r="N64"/>
      <c r="O64"/>
      <c r="P64"/>
      <c r="Q64"/>
      <c r="R64"/>
      <c r="S64"/>
      <c r="T64"/>
      <c r="U64"/>
      <c r="V64"/>
      <c r="W64"/>
      <c r="X64"/>
      <c r="Y64"/>
      <c r="Z64"/>
      <c r="AA64"/>
      <c r="AB64"/>
      <c r="AC64"/>
      <c r="AD64"/>
      <c r="AE64"/>
      <c r="AF64"/>
      <c r="AG64"/>
      <c r="AH64"/>
      <c r="AI64"/>
      <c r="AJ64"/>
    </row>
    <row r="65" spans="1:36" s="241" customFormat="1" ht="19.5" thickBot="1" x14ac:dyDescent="0.3">
      <c r="A65" s="276"/>
      <c r="B65" s="434"/>
      <c r="C65" s="541" t="s">
        <v>298</v>
      </c>
      <c r="D65" s="542"/>
      <c r="E65" s="542"/>
      <c r="F65" s="542"/>
      <c r="G65" s="543"/>
      <c r="L65" s="242"/>
    </row>
    <row r="66" spans="1:36" ht="18.75" x14ac:dyDescent="0.35">
      <c r="A66" s="369">
        <v>33</v>
      </c>
      <c r="B66" s="75" t="s">
        <v>127</v>
      </c>
      <c r="C66" s="81" t="s">
        <v>299</v>
      </c>
      <c r="D66" s="318" t="s">
        <v>38</v>
      </c>
      <c r="E66" s="90">
        <v>80</v>
      </c>
      <c r="F66" s="82"/>
      <c r="G66" s="118">
        <f t="shared" si="2"/>
        <v>0</v>
      </c>
      <c r="H66"/>
      <c r="I66"/>
      <c r="J66"/>
      <c r="K66"/>
      <c r="L66"/>
      <c r="M66"/>
      <c r="N66"/>
      <c r="O66"/>
      <c r="P66"/>
      <c r="Q66"/>
      <c r="R66"/>
      <c r="S66"/>
      <c r="T66"/>
      <c r="U66"/>
      <c r="V66"/>
      <c r="W66"/>
      <c r="X66"/>
      <c r="Y66"/>
      <c r="Z66"/>
      <c r="AA66"/>
      <c r="AB66"/>
      <c r="AC66"/>
      <c r="AD66"/>
      <c r="AE66"/>
      <c r="AF66"/>
      <c r="AG66"/>
      <c r="AH66"/>
      <c r="AI66"/>
      <c r="AJ66"/>
    </row>
    <row r="67" spans="1:36" ht="19.5" thickBot="1" x14ac:dyDescent="0.4">
      <c r="A67" s="369">
        <v>34</v>
      </c>
      <c r="B67" s="89" t="s">
        <v>126</v>
      </c>
      <c r="C67" s="203" t="s">
        <v>125</v>
      </c>
      <c r="D67" s="202" t="s">
        <v>38</v>
      </c>
      <c r="E67" s="201">
        <v>2</v>
      </c>
      <c r="F67" s="200"/>
      <c r="G67" s="199">
        <f t="shared" si="2"/>
        <v>0</v>
      </c>
      <c r="H67"/>
      <c r="I67"/>
      <c r="J67"/>
      <c r="K67"/>
      <c r="L67"/>
      <c r="M67"/>
      <c r="N67"/>
      <c r="O67"/>
      <c r="P67"/>
      <c r="Q67"/>
      <c r="R67"/>
      <c r="S67"/>
      <c r="T67"/>
      <c r="U67"/>
      <c r="V67"/>
      <c r="W67"/>
      <c r="X67"/>
      <c r="Y67"/>
      <c r="Z67"/>
      <c r="AA67"/>
      <c r="AB67"/>
      <c r="AC67"/>
      <c r="AD67"/>
      <c r="AE67"/>
      <c r="AF67"/>
      <c r="AG67"/>
      <c r="AH67"/>
      <c r="AI67"/>
      <c r="AJ67"/>
    </row>
    <row r="68" spans="1:36" ht="19.5" thickBot="1" x14ac:dyDescent="0.4">
      <c r="A68" s="530" t="s">
        <v>124</v>
      </c>
      <c r="B68" s="531"/>
      <c r="C68" s="531"/>
      <c r="D68" s="531"/>
      <c r="E68" s="531"/>
      <c r="F68" s="532"/>
      <c r="G68" s="198">
        <f>SUM(G56:G67)</f>
        <v>0</v>
      </c>
      <c r="H68"/>
      <c r="I68"/>
      <c r="J68"/>
      <c r="K68"/>
      <c r="L68"/>
      <c r="M68"/>
      <c r="N68"/>
      <c r="O68"/>
      <c r="P68"/>
      <c r="Q68"/>
      <c r="R68"/>
      <c r="S68"/>
      <c r="T68"/>
      <c r="U68"/>
      <c r="V68"/>
      <c r="W68"/>
      <c r="X68"/>
      <c r="Y68"/>
      <c r="Z68"/>
      <c r="AA68"/>
      <c r="AB68"/>
      <c r="AC68"/>
      <c r="AD68"/>
      <c r="AE68"/>
      <c r="AF68"/>
      <c r="AG68"/>
      <c r="AH68"/>
      <c r="AI68"/>
      <c r="AJ68"/>
    </row>
    <row r="69" spans="1:36" ht="19.5" thickBot="1" x14ac:dyDescent="0.4">
      <c r="D69" s="197"/>
      <c r="H69"/>
      <c r="I69"/>
      <c r="J69"/>
      <c r="K69"/>
      <c r="L69"/>
      <c r="M69"/>
      <c r="N69"/>
      <c r="O69"/>
      <c r="P69"/>
      <c r="Q69"/>
      <c r="R69"/>
      <c r="S69"/>
      <c r="T69"/>
      <c r="U69"/>
      <c r="V69"/>
      <c r="W69"/>
      <c r="X69"/>
      <c r="Y69"/>
      <c r="Z69"/>
      <c r="AA69"/>
      <c r="AB69"/>
      <c r="AC69"/>
      <c r="AD69"/>
      <c r="AE69"/>
      <c r="AF69"/>
      <c r="AG69"/>
      <c r="AH69"/>
      <c r="AI69"/>
      <c r="AJ69"/>
    </row>
    <row r="70" spans="1:36" ht="18.75" x14ac:dyDescent="0.25">
      <c r="A70" s="31"/>
      <c r="B70" s="32"/>
      <c r="C70" s="529" t="s">
        <v>292</v>
      </c>
      <c r="D70" s="529"/>
      <c r="E70" s="529"/>
      <c r="F70" s="529"/>
      <c r="G70" s="68"/>
      <c r="H70"/>
      <c r="I70"/>
      <c r="J70"/>
      <c r="K70"/>
      <c r="L70"/>
      <c r="M70"/>
      <c r="N70"/>
      <c r="O70"/>
      <c r="P70"/>
      <c r="Q70"/>
      <c r="R70"/>
      <c r="S70"/>
      <c r="T70"/>
      <c r="U70"/>
      <c r="V70"/>
      <c r="W70"/>
      <c r="X70"/>
      <c r="Y70"/>
      <c r="Z70"/>
      <c r="AA70"/>
      <c r="AB70"/>
      <c r="AC70"/>
      <c r="AD70"/>
      <c r="AE70"/>
      <c r="AF70"/>
      <c r="AG70"/>
      <c r="AH70"/>
      <c r="AI70"/>
      <c r="AJ70"/>
    </row>
    <row r="71" spans="1:36" ht="18.75" x14ac:dyDescent="0.35">
      <c r="A71" s="33"/>
      <c r="B71" s="7"/>
      <c r="C71" s="63" t="s">
        <v>48</v>
      </c>
      <c r="D71" s="196"/>
      <c r="E71" s="64"/>
      <c r="F71" s="63"/>
      <c r="G71" s="430">
        <f>SUM(G30)</f>
        <v>0</v>
      </c>
      <c r="H71"/>
      <c r="I71"/>
      <c r="J71"/>
      <c r="K71"/>
      <c r="L71"/>
      <c r="M71"/>
      <c r="N71"/>
      <c r="O71"/>
      <c r="P71"/>
      <c r="Q71"/>
      <c r="R71"/>
      <c r="S71"/>
      <c r="T71"/>
      <c r="U71"/>
      <c r="V71"/>
      <c r="W71"/>
      <c r="X71"/>
      <c r="Y71"/>
      <c r="Z71"/>
      <c r="AA71"/>
      <c r="AB71"/>
      <c r="AC71"/>
      <c r="AD71"/>
      <c r="AE71"/>
      <c r="AF71"/>
      <c r="AG71"/>
      <c r="AH71"/>
      <c r="AI71"/>
      <c r="AJ71"/>
    </row>
    <row r="72" spans="1:36" ht="18.75" x14ac:dyDescent="0.35">
      <c r="A72" s="33"/>
      <c r="B72" s="7"/>
      <c r="C72" s="63" t="s">
        <v>49</v>
      </c>
      <c r="D72" s="196"/>
      <c r="E72" s="64"/>
      <c r="F72" s="63"/>
      <c r="G72" s="430">
        <f>G37</f>
        <v>0</v>
      </c>
      <c r="H72"/>
      <c r="I72"/>
      <c r="J72"/>
      <c r="K72"/>
      <c r="L72"/>
      <c r="M72"/>
      <c r="N72"/>
      <c r="O72"/>
      <c r="P72"/>
      <c r="Q72"/>
      <c r="R72"/>
      <c r="S72"/>
      <c r="T72"/>
      <c r="U72"/>
      <c r="V72"/>
      <c r="W72"/>
      <c r="X72"/>
      <c r="Y72"/>
      <c r="Z72"/>
      <c r="AA72"/>
      <c r="AB72"/>
      <c r="AC72"/>
      <c r="AD72"/>
      <c r="AE72"/>
      <c r="AF72"/>
      <c r="AG72"/>
      <c r="AH72"/>
      <c r="AI72"/>
      <c r="AJ72"/>
    </row>
    <row r="73" spans="1:36" ht="18.75" x14ac:dyDescent="0.35">
      <c r="A73" s="33"/>
      <c r="B73" s="7"/>
      <c r="C73" s="63" t="s">
        <v>50</v>
      </c>
      <c r="D73" s="196"/>
      <c r="E73" s="64"/>
      <c r="F73" s="65"/>
      <c r="G73" s="430">
        <f>G41</f>
        <v>0</v>
      </c>
      <c r="H73"/>
      <c r="I73"/>
      <c r="J73"/>
      <c r="K73"/>
      <c r="L73"/>
      <c r="M73"/>
      <c r="N73"/>
      <c r="O73"/>
      <c r="P73"/>
      <c r="Q73"/>
      <c r="R73"/>
      <c r="S73"/>
      <c r="T73"/>
      <c r="U73"/>
      <c r="V73"/>
      <c r="W73"/>
      <c r="X73"/>
      <c r="Y73"/>
      <c r="Z73"/>
      <c r="AA73"/>
      <c r="AB73"/>
      <c r="AC73"/>
      <c r="AD73"/>
      <c r="AE73"/>
      <c r="AF73"/>
      <c r="AG73"/>
      <c r="AH73"/>
      <c r="AI73"/>
      <c r="AJ73"/>
    </row>
    <row r="74" spans="1:36" ht="18.75" x14ac:dyDescent="0.35">
      <c r="A74" s="58"/>
      <c r="B74" s="28"/>
      <c r="C74" s="63" t="s">
        <v>277</v>
      </c>
      <c r="D74" s="196"/>
      <c r="E74" s="64"/>
      <c r="F74" s="65"/>
      <c r="G74" s="430">
        <f>G53</f>
        <v>0</v>
      </c>
      <c r="H74"/>
      <c r="I74"/>
      <c r="J74"/>
      <c r="K74"/>
      <c r="L74"/>
      <c r="M74"/>
      <c r="N74"/>
      <c r="O74"/>
      <c r="P74"/>
      <c r="Q74"/>
      <c r="R74"/>
      <c r="S74"/>
      <c r="T74"/>
      <c r="U74"/>
      <c r="V74"/>
      <c r="W74"/>
      <c r="X74"/>
      <c r="Y74"/>
      <c r="Z74"/>
      <c r="AA74"/>
      <c r="AB74"/>
      <c r="AC74"/>
      <c r="AD74"/>
      <c r="AE74"/>
      <c r="AF74"/>
      <c r="AG74"/>
      <c r="AH74"/>
      <c r="AI74"/>
      <c r="AJ74"/>
    </row>
    <row r="75" spans="1:36" ht="37.5" x14ac:dyDescent="0.35">
      <c r="A75" s="9"/>
      <c r="B75" s="7"/>
      <c r="C75" s="63" t="s">
        <v>278</v>
      </c>
      <c r="D75" s="196"/>
      <c r="E75" s="63"/>
      <c r="F75" s="63"/>
      <c r="G75" s="430">
        <f>G68</f>
        <v>0</v>
      </c>
      <c r="H75"/>
      <c r="I75"/>
      <c r="J75"/>
      <c r="K75"/>
      <c r="L75"/>
      <c r="M75"/>
      <c r="N75"/>
      <c r="O75"/>
      <c r="P75"/>
      <c r="Q75"/>
      <c r="R75"/>
      <c r="S75"/>
      <c r="T75"/>
      <c r="U75"/>
      <c r="V75"/>
      <c r="W75"/>
      <c r="X75"/>
      <c r="Y75"/>
      <c r="Z75"/>
      <c r="AA75"/>
      <c r="AB75"/>
      <c r="AC75"/>
      <c r="AD75"/>
      <c r="AE75"/>
      <c r="AF75"/>
      <c r="AG75"/>
      <c r="AH75"/>
      <c r="AI75"/>
      <c r="AJ75"/>
    </row>
    <row r="76" spans="1:36" ht="19.5" thickBot="1" x14ac:dyDescent="0.3">
      <c r="A76" s="519" t="s">
        <v>122</v>
      </c>
      <c r="B76" s="520"/>
      <c r="C76" s="520"/>
      <c r="D76" s="520"/>
      <c r="E76" s="520"/>
      <c r="F76" s="520"/>
      <c r="G76" s="431">
        <f>SUM(G71:G75)</f>
        <v>0</v>
      </c>
      <c r="H76"/>
      <c r="I76"/>
      <c r="J76"/>
      <c r="K76"/>
      <c r="L76"/>
      <c r="M76"/>
      <c r="N76"/>
      <c r="O76"/>
      <c r="P76"/>
      <c r="Q76"/>
      <c r="R76"/>
      <c r="S76"/>
      <c r="T76"/>
      <c r="U76"/>
      <c r="V76"/>
      <c r="W76"/>
      <c r="X76"/>
      <c r="Y76"/>
      <c r="Z76"/>
      <c r="AA76"/>
      <c r="AB76"/>
      <c r="AC76"/>
      <c r="AD76"/>
      <c r="AE76"/>
      <c r="AF76"/>
      <c r="AG76"/>
      <c r="AH76"/>
      <c r="AI76"/>
      <c r="AJ76"/>
    </row>
    <row r="77" spans="1:36" x14ac:dyDescent="0.35">
      <c r="C77" s="55" t="s">
        <v>53</v>
      </c>
      <c r="H77"/>
      <c r="I77"/>
      <c r="J77"/>
      <c r="K77"/>
      <c r="L77"/>
      <c r="M77"/>
      <c r="N77"/>
      <c r="O77"/>
      <c r="P77"/>
      <c r="Q77"/>
      <c r="R77"/>
      <c r="S77"/>
      <c r="T77"/>
      <c r="U77"/>
      <c r="V77"/>
      <c r="W77"/>
      <c r="X77"/>
      <c r="Y77"/>
      <c r="Z77"/>
      <c r="AA77"/>
      <c r="AB77"/>
      <c r="AC77"/>
      <c r="AD77"/>
      <c r="AE77"/>
      <c r="AF77"/>
      <c r="AG77"/>
      <c r="AH77"/>
      <c r="AI77"/>
      <c r="AJ77"/>
    </row>
    <row r="78" spans="1:36" ht="18.75" x14ac:dyDescent="0.35">
      <c r="A78" s="97"/>
      <c r="B78" s="97"/>
      <c r="C78" s="98" t="s">
        <v>94</v>
      </c>
      <c r="D78" s="195"/>
      <c r="E78" s="99"/>
      <c r="F78" s="100"/>
      <c r="G78" s="101"/>
      <c r="H78"/>
      <c r="I78"/>
      <c r="J78"/>
      <c r="K78"/>
      <c r="L78"/>
      <c r="M78"/>
      <c r="N78"/>
      <c r="O78"/>
      <c r="P78"/>
      <c r="Q78"/>
      <c r="R78"/>
      <c r="S78"/>
      <c r="T78"/>
      <c r="U78"/>
      <c r="V78"/>
      <c r="W78"/>
      <c r="X78"/>
      <c r="Y78"/>
      <c r="Z78"/>
      <c r="AA78"/>
      <c r="AB78"/>
      <c r="AC78"/>
      <c r="AD78"/>
      <c r="AE78"/>
      <c r="AF78"/>
      <c r="AG78"/>
      <c r="AH78"/>
      <c r="AI78"/>
      <c r="AJ78"/>
    </row>
    <row r="79" spans="1:36" ht="18.75" x14ac:dyDescent="0.35">
      <c r="A79" s="97"/>
      <c r="B79" s="97"/>
      <c r="C79" s="98" t="s">
        <v>95</v>
      </c>
      <c r="D79" s="195"/>
      <c r="E79" s="99"/>
      <c r="F79" s="100"/>
      <c r="G79" s="101"/>
      <c r="H79"/>
      <c r="I79"/>
      <c r="J79"/>
      <c r="K79"/>
      <c r="L79"/>
      <c r="M79"/>
      <c r="N79"/>
      <c r="O79"/>
      <c r="P79"/>
      <c r="Q79"/>
      <c r="R79"/>
      <c r="S79"/>
      <c r="T79"/>
      <c r="U79"/>
      <c r="V79"/>
      <c r="W79"/>
      <c r="X79"/>
      <c r="Y79"/>
      <c r="Z79"/>
      <c r="AA79"/>
      <c r="AB79"/>
      <c r="AC79"/>
      <c r="AD79"/>
      <c r="AE79"/>
      <c r="AF79"/>
      <c r="AG79"/>
      <c r="AH79"/>
      <c r="AI79"/>
      <c r="AJ79"/>
    </row>
    <row r="80" spans="1:36" ht="18.75" x14ac:dyDescent="0.35">
      <c r="A80" s="97"/>
      <c r="B80" s="97"/>
      <c r="C80" s="98" t="s">
        <v>96</v>
      </c>
      <c r="D80" s="195"/>
      <c r="E80" s="99"/>
      <c r="F80" s="100"/>
      <c r="G80" s="101"/>
      <c r="H80"/>
      <c r="I80"/>
      <c r="J80"/>
      <c r="K80"/>
      <c r="L80"/>
      <c r="M80"/>
      <c r="N80"/>
      <c r="O80"/>
      <c r="P80"/>
      <c r="Q80"/>
      <c r="R80"/>
      <c r="S80"/>
      <c r="T80"/>
      <c r="U80"/>
      <c r="V80"/>
      <c r="W80"/>
      <c r="X80"/>
      <c r="Y80"/>
      <c r="Z80"/>
      <c r="AA80"/>
      <c r="AB80"/>
      <c r="AC80"/>
      <c r="AD80"/>
      <c r="AE80"/>
      <c r="AF80"/>
      <c r="AG80"/>
      <c r="AH80"/>
      <c r="AI80"/>
      <c r="AJ80"/>
    </row>
    <row r="81" spans="8:36" x14ac:dyDescent="0.35">
      <c r="H81"/>
      <c r="I81"/>
      <c r="J81"/>
      <c r="K81"/>
      <c r="L81"/>
      <c r="M81"/>
      <c r="N81"/>
      <c r="O81"/>
      <c r="P81"/>
      <c r="Q81"/>
      <c r="R81"/>
      <c r="S81"/>
      <c r="T81"/>
      <c r="U81"/>
      <c r="V81"/>
      <c r="W81"/>
      <c r="X81"/>
      <c r="Y81"/>
      <c r="Z81"/>
      <c r="AA81"/>
      <c r="AB81"/>
      <c r="AC81"/>
      <c r="AD81"/>
      <c r="AE81"/>
      <c r="AF81"/>
      <c r="AG81"/>
      <c r="AH81"/>
      <c r="AI81"/>
      <c r="AJ81"/>
    </row>
    <row r="82" spans="8:36" x14ac:dyDescent="0.35">
      <c r="H82"/>
      <c r="I82"/>
      <c r="J82"/>
      <c r="K82"/>
      <c r="L82"/>
      <c r="M82"/>
      <c r="N82"/>
      <c r="O82"/>
      <c r="P82"/>
      <c r="Q82"/>
      <c r="R82"/>
      <c r="S82"/>
      <c r="T82"/>
      <c r="U82"/>
      <c r="V82"/>
      <c r="W82"/>
      <c r="X82"/>
      <c r="Y82"/>
      <c r="Z82"/>
      <c r="AA82"/>
      <c r="AB82"/>
      <c r="AC82"/>
      <c r="AD82"/>
      <c r="AE82"/>
      <c r="AF82"/>
      <c r="AG82"/>
      <c r="AH82"/>
      <c r="AI82"/>
      <c r="AJ82"/>
    </row>
    <row r="83" spans="8:36" x14ac:dyDescent="0.35">
      <c r="H83"/>
      <c r="I83"/>
      <c r="J83"/>
      <c r="K83"/>
      <c r="L83"/>
      <c r="M83"/>
      <c r="N83"/>
      <c r="O83"/>
      <c r="P83"/>
      <c r="Q83"/>
      <c r="R83"/>
      <c r="S83"/>
      <c r="T83"/>
      <c r="U83"/>
      <c r="V83"/>
      <c r="W83"/>
      <c r="X83"/>
      <c r="Y83"/>
      <c r="Z83"/>
      <c r="AA83"/>
      <c r="AB83"/>
      <c r="AC83"/>
      <c r="AD83"/>
      <c r="AE83"/>
      <c r="AF83"/>
      <c r="AG83"/>
      <c r="AH83"/>
      <c r="AI83"/>
      <c r="AJ83"/>
    </row>
    <row r="84" spans="8:36" x14ac:dyDescent="0.35">
      <c r="H84"/>
      <c r="I84"/>
      <c r="J84"/>
      <c r="K84"/>
      <c r="L84"/>
      <c r="M84"/>
      <c r="N84"/>
      <c r="O84"/>
      <c r="P84"/>
      <c r="Q84"/>
      <c r="R84"/>
      <c r="S84"/>
      <c r="T84"/>
      <c r="U84"/>
      <c r="V84"/>
      <c r="W84"/>
      <c r="X84"/>
      <c r="Y84"/>
      <c r="Z84"/>
      <c r="AA84"/>
      <c r="AB84"/>
      <c r="AC84"/>
      <c r="AD84"/>
      <c r="AE84"/>
      <c r="AF84"/>
      <c r="AG84"/>
      <c r="AH84"/>
      <c r="AI84"/>
      <c r="AJ84"/>
    </row>
    <row r="85" spans="8:36" ht="70.5" customHeight="1" x14ac:dyDescent="0.35">
      <c r="H85"/>
      <c r="I85"/>
      <c r="J85"/>
      <c r="K85"/>
      <c r="L85"/>
      <c r="M85"/>
      <c r="N85"/>
      <c r="O85"/>
      <c r="P85"/>
      <c r="Q85"/>
      <c r="R85"/>
      <c r="S85"/>
      <c r="T85"/>
      <c r="U85"/>
      <c r="V85"/>
      <c r="W85"/>
      <c r="X85"/>
      <c r="Y85"/>
      <c r="Z85"/>
      <c r="AA85"/>
      <c r="AB85"/>
      <c r="AC85"/>
      <c r="AD85"/>
      <c r="AE85"/>
      <c r="AF85"/>
      <c r="AG85"/>
      <c r="AH85"/>
      <c r="AI85"/>
      <c r="AJ85"/>
    </row>
    <row r="86" spans="8:36" x14ac:dyDescent="0.35">
      <c r="H86"/>
      <c r="I86"/>
      <c r="J86"/>
      <c r="K86"/>
      <c r="L86"/>
      <c r="M86"/>
      <c r="N86"/>
      <c r="O86"/>
      <c r="P86"/>
      <c r="Q86"/>
      <c r="R86"/>
      <c r="S86"/>
      <c r="T86"/>
      <c r="U86"/>
      <c r="V86"/>
      <c r="W86"/>
      <c r="X86"/>
      <c r="Y86"/>
      <c r="Z86"/>
      <c r="AA86"/>
      <c r="AB86"/>
      <c r="AC86"/>
      <c r="AD86"/>
      <c r="AE86"/>
      <c r="AF86"/>
      <c r="AG86"/>
      <c r="AH86"/>
      <c r="AI86"/>
      <c r="AJ86"/>
    </row>
    <row r="87" spans="8:36" x14ac:dyDescent="0.35">
      <c r="H87"/>
      <c r="I87"/>
      <c r="J87"/>
      <c r="K87"/>
      <c r="L87"/>
      <c r="M87"/>
      <c r="N87"/>
      <c r="O87"/>
      <c r="P87"/>
      <c r="Q87"/>
      <c r="R87"/>
      <c r="S87"/>
      <c r="T87"/>
      <c r="U87"/>
      <c r="V87"/>
      <c r="W87"/>
      <c r="X87"/>
      <c r="Y87"/>
      <c r="Z87"/>
      <c r="AA87"/>
      <c r="AB87"/>
      <c r="AC87"/>
      <c r="AD87"/>
      <c r="AE87"/>
      <c r="AF87"/>
      <c r="AG87"/>
      <c r="AH87"/>
      <c r="AI87"/>
      <c r="AJ87"/>
    </row>
    <row r="88" spans="8:36" x14ac:dyDescent="0.35">
      <c r="H88"/>
      <c r="I88"/>
      <c r="J88"/>
      <c r="K88"/>
      <c r="L88"/>
      <c r="M88"/>
      <c r="N88"/>
      <c r="O88"/>
      <c r="P88"/>
      <c r="Q88"/>
      <c r="R88"/>
      <c r="S88"/>
      <c r="T88"/>
      <c r="U88"/>
      <c r="V88"/>
      <c r="W88"/>
      <c r="X88"/>
      <c r="Y88"/>
      <c r="Z88"/>
      <c r="AA88"/>
      <c r="AB88"/>
      <c r="AC88"/>
      <c r="AD88"/>
      <c r="AE88"/>
      <c r="AF88"/>
      <c r="AG88"/>
      <c r="AH88"/>
      <c r="AI88"/>
      <c r="AJ88"/>
    </row>
    <row r="89" spans="8:36" x14ac:dyDescent="0.35">
      <c r="H89"/>
      <c r="I89"/>
      <c r="J89"/>
      <c r="K89"/>
      <c r="L89"/>
      <c r="M89"/>
      <c r="N89"/>
      <c r="O89"/>
      <c r="P89"/>
      <c r="Q89"/>
      <c r="R89"/>
      <c r="S89"/>
      <c r="T89"/>
      <c r="U89"/>
      <c r="V89"/>
      <c r="W89"/>
      <c r="X89"/>
      <c r="Y89"/>
      <c r="Z89"/>
      <c r="AA89"/>
      <c r="AB89"/>
      <c r="AC89"/>
      <c r="AD89"/>
      <c r="AE89"/>
      <c r="AF89"/>
      <c r="AG89"/>
      <c r="AH89"/>
      <c r="AI89"/>
      <c r="AJ89"/>
    </row>
    <row r="90" spans="8:36" x14ac:dyDescent="0.35">
      <c r="H90"/>
      <c r="I90"/>
      <c r="J90"/>
      <c r="K90"/>
      <c r="L90"/>
      <c r="M90"/>
      <c r="N90"/>
      <c r="O90"/>
      <c r="P90"/>
      <c r="Q90"/>
      <c r="R90"/>
      <c r="S90"/>
      <c r="T90"/>
      <c r="U90"/>
      <c r="V90"/>
      <c r="W90"/>
      <c r="X90"/>
      <c r="Y90"/>
      <c r="Z90"/>
      <c r="AA90"/>
      <c r="AB90"/>
      <c r="AC90"/>
      <c r="AD90"/>
      <c r="AE90"/>
      <c r="AF90"/>
      <c r="AG90"/>
      <c r="AH90"/>
      <c r="AI90"/>
      <c r="AJ90"/>
    </row>
    <row r="91" spans="8:36" x14ac:dyDescent="0.35">
      <c r="H91"/>
      <c r="I91"/>
      <c r="J91"/>
      <c r="K91"/>
      <c r="L91"/>
      <c r="M91"/>
      <c r="N91"/>
      <c r="O91"/>
      <c r="P91"/>
      <c r="Q91"/>
      <c r="R91"/>
      <c r="S91"/>
      <c r="T91"/>
      <c r="U91"/>
      <c r="V91"/>
      <c r="W91"/>
      <c r="X91"/>
      <c r="Y91"/>
      <c r="Z91"/>
      <c r="AA91"/>
      <c r="AB91"/>
      <c r="AC91"/>
      <c r="AD91"/>
      <c r="AE91"/>
      <c r="AF91"/>
      <c r="AG91"/>
      <c r="AH91"/>
      <c r="AI91"/>
      <c r="AJ91"/>
    </row>
    <row r="92" spans="8:36" x14ac:dyDescent="0.35">
      <c r="H92"/>
      <c r="I92"/>
      <c r="J92"/>
      <c r="K92"/>
      <c r="L92"/>
      <c r="M92"/>
      <c r="N92"/>
      <c r="O92"/>
      <c r="P92"/>
      <c r="Q92"/>
      <c r="R92"/>
      <c r="S92"/>
      <c r="T92"/>
      <c r="U92"/>
      <c r="V92"/>
      <c r="W92"/>
      <c r="X92"/>
      <c r="Y92"/>
      <c r="Z92"/>
      <c r="AA92"/>
      <c r="AB92"/>
      <c r="AC92"/>
      <c r="AD92"/>
      <c r="AE92"/>
      <c r="AF92"/>
      <c r="AG92"/>
      <c r="AH92"/>
      <c r="AI92"/>
      <c r="AJ92"/>
    </row>
    <row r="93" spans="8:36" x14ac:dyDescent="0.35">
      <c r="H93"/>
      <c r="I93"/>
      <c r="J93"/>
      <c r="K93"/>
      <c r="L93"/>
      <c r="M93"/>
      <c r="N93"/>
      <c r="O93"/>
      <c r="P93"/>
      <c r="Q93"/>
      <c r="R93"/>
      <c r="S93"/>
      <c r="T93"/>
      <c r="U93"/>
      <c r="V93"/>
      <c r="W93"/>
      <c r="X93"/>
      <c r="Y93"/>
      <c r="Z93"/>
      <c r="AA93"/>
      <c r="AB93"/>
      <c r="AC93"/>
      <c r="AD93"/>
      <c r="AE93"/>
      <c r="AF93"/>
      <c r="AG93"/>
      <c r="AH93"/>
      <c r="AI93"/>
      <c r="AJ93"/>
    </row>
    <row r="94" spans="8:36" x14ac:dyDescent="0.35">
      <c r="H94"/>
      <c r="I94"/>
      <c r="J94"/>
      <c r="K94"/>
      <c r="L94"/>
      <c r="M94"/>
      <c r="N94"/>
      <c r="O94"/>
      <c r="P94"/>
      <c r="Q94"/>
      <c r="R94"/>
      <c r="S94"/>
      <c r="T94"/>
      <c r="U94"/>
      <c r="V94"/>
      <c r="W94"/>
      <c r="X94"/>
      <c r="Y94"/>
      <c r="Z94"/>
      <c r="AA94"/>
      <c r="AB94"/>
      <c r="AC94"/>
      <c r="AD94"/>
      <c r="AE94"/>
      <c r="AF94"/>
      <c r="AG94"/>
      <c r="AH94"/>
      <c r="AI94"/>
      <c r="AJ94"/>
    </row>
    <row r="95" spans="8:36" x14ac:dyDescent="0.35">
      <c r="H95"/>
      <c r="I95"/>
      <c r="J95"/>
      <c r="K95"/>
      <c r="L95"/>
      <c r="M95"/>
      <c r="N95"/>
      <c r="O95"/>
      <c r="P95"/>
      <c r="Q95"/>
      <c r="R95"/>
      <c r="S95"/>
      <c r="T95"/>
      <c r="U95"/>
      <c r="V95"/>
      <c r="W95"/>
      <c r="X95"/>
      <c r="Y95"/>
      <c r="Z95"/>
      <c r="AA95"/>
      <c r="AB95"/>
      <c r="AC95"/>
      <c r="AD95"/>
      <c r="AE95"/>
      <c r="AF95"/>
      <c r="AG95"/>
      <c r="AH95"/>
      <c r="AI95"/>
      <c r="AJ95"/>
    </row>
    <row r="96" spans="8:36" x14ac:dyDescent="0.35">
      <c r="H96"/>
      <c r="I96"/>
      <c r="J96"/>
      <c r="K96"/>
      <c r="L96"/>
      <c r="M96"/>
      <c r="N96"/>
      <c r="O96"/>
      <c r="P96"/>
      <c r="Q96"/>
      <c r="R96"/>
      <c r="S96"/>
      <c r="T96"/>
      <c r="U96"/>
      <c r="V96"/>
      <c r="W96"/>
      <c r="X96"/>
      <c r="Y96"/>
      <c r="Z96"/>
      <c r="AA96"/>
      <c r="AB96"/>
      <c r="AC96"/>
      <c r="AD96"/>
      <c r="AE96"/>
      <c r="AF96"/>
      <c r="AG96"/>
      <c r="AH96"/>
      <c r="AI96"/>
      <c r="AJ96"/>
    </row>
    <row r="97" spans="1:36" x14ac:dyDescent="0.35">
      <c r="H97"/>
      <c r="I97"/>
      <c r="J97"/>
      <c r="K97"/>
      <c r="L97"/>
      <c r="M97"/>
      <c r="N97"/>
      <c r="O97"/>
      <c r="P97"/>
      <c r="Q97"/>
      <c r="R97"/>
      <c r="S97"/>
      <c r="T97"/>
      <c r="U97"/>
      <c r="V97"/>
      <c r="W97"/>
      <c r="X97"/>
      <c r="Y97"/>
      <c r="Z97"/>
      <c r="AA97"/>
      <c r="AB97"/>
      <c r="AC97"/>
      <c r="AD97"/>
      <c r="AE97"/>
      <c r="AF97"/>
      <c r="AG97"/>
      <c r="AH97"/>
      <c r="AI97"/>
      <c r="AJ97"/>
    </row>
    <row r="98" spans="1:36" x14ac:dyDescent="0.35">
      <c r="H98"/>
      <c r="I98"/>
      <c r="J98"/>
      <c r="K98"/>
      <c r="L98"/>
      <c r="M98"/>
      <c r="N98"/>
      <c r="O98"/>
      <c r="P98"/>
      <c r="Q98"/>
      <c r="R98"/>
      <c r="S98"/>
      <c r="T98"/>
      <c r="U98"/>
      <c r="V98"/>
      <c r="W98"/>
      <c r="X98"/>
      <c r="Y98"/>
      <c r="Z98"/>
      <c r="AA98"/>
      <c r="AB98"/>
      <c r="AC98"/>
      <c r="AD98"/>
      <c r="AE98"/>
      <c r="AF98"/>
      <c r="AG98"/>
      <c r="AH98"/>
      <c r="AI98"/>
      <c r="AJ98"/>
    </row>
    <row r="99" spans="1:36" ht="22.5" customHeight="1" x14ac:dyDescent="0.35">
      <c r="I99"/>
      <c r="J99"/>
      <c r="K99"/>
      <c r="L99"/>
      <c r="M99"/>
      <c r="N99"/>
      <c r="O99"/>
      <c r="P99"/>
      <c r="Q99"/>
      <c r="R99"/>
      <c r="S99"/>
      <c r="T99"/>
      <c r="U99"/>
      <c r="V99"/>
      <c r="W99"/>
      <c r="X99"/>
      <c r="Y99"/>
      <c r="Z99"/>
      <c r="AA99"/>
      <c r="AB99"/>
      <c r="AC99"/>
      <c r="AD99"/>
      <c r="AE99"/>
      <c r="AF99"/>
      <c r="AG99"/>
      <c r="AH99"/>
      <c r="AI99"/>
      <c r="AJ99"/>
    </row>
    <row r="101" spans="1:36" ht="29.25" customHeight="1" x14ac:dyDescent="0.35"/>
    <row r="104" spans="1:36" s="1" customFormat="1" x14ac:dyDescent="0.35">
      <c r="A104" s="54"/>
      <c r="B104" s="54"/>
      <c r="C104" s="55"/>
      <c r="D104" s="194"/>
      <c r="E104" s="10"/>
      <c r="F104" s="56"/>
      <c r="G104" s="57"/>
    </row>
    <row r="105" spans="1:36" s="1" customFormat="1" x14ac:dyDescent="0.35">
      <c r="A105" s="54"/>
      <c r="B105" s="54"/>
      <c r="C105" s="55"/>
      <c r="D105" s="194"/>
      <c r="E105" s="10"/>
      <c r="F105" s="56"/>
      <c r="G105" s="57"/>
    </row>
    <row r="106" spans="1:36" s="1" customFormat="1" x14ac:dyDescent="0.35">
      <c r="A106" s="54"/>
      <c r="B106" s="54"/>
      <c r="C106" s="55"/>
      <c r="D106" s="194"/>
      <c r="E106" s="10"/>
      <c r="F106" s="56"/>
      <c r="G106" s="57"/>
    </row>
    <row r="107" spans="1:36" s="1" customFormat="1" x14ac:dyDescent="0.35">
      <c r="A107" s="54"/>
      <c r="B107" s="54"/>
      <c r="C107" s="55"/>
      <c r="D107" s="194"/>
      <c r="E107" s="10"/>
      <c r="F107" s="56"/>
      <c r="G107" s="57"/>
    </row>
    <row r="108" spans="1:36" s="1" customFormat="1" ht="33.75" customHeight="1" x14ac:dyDescent="0.35">
      <c r="A108" s="54"/>
      <c r="B108" s="54"/>
      <c r="C108" s="55"/>
      <c r="D108" s="194"/>
      <c r="E108" s="10"/>
      <c r="F108" s="56"/>
      <c r="G108" s="57"/>
    </row>
    <row r="109" spans="1:36" s="1" customFormat="1" x14ac:dyDescent="0.35">
      <c r="A109" s="54"/>
      <c r="B109" s="54"/>
      <c r="C109" s="55"/>
      <c r="D109" s="194"/>
      <c r="E109" s="10"/>
      <c r="F109" s="56"/>
      <c r="G109" s="57"/>
    </row>
    <row r="111" spans="1:36" x14ac:dyDescent="0.35">
      <c r="H111"/>
      <c r="I111"/>
      <c r="J111"/>
      <c r="K111"/>
      <c r="L111"/>
      <c r="M111"/>
      <c r="N111"/>
      <c r="O111"/>
      <c r="P111"/>
      <c r="Q111"/>
      <c r="R111"/>
      <c r="S111"/>
      <c r="T111"/>
      <c r="U111"/>
      <c r="V111"/>
      <c r="W111"/>
      <c r="X111"/>
      <c r="Y111"/>
      <c r="Z111"/>
      <c r="AA111"/>
      <c r="AB111"/>
      <c r="AC111"/>
      <c r="AD111"/>
      <c r="AE111"/>
      <c r="AF111"/>
      <c r="AG111"/>
      <c r="AH111"/>
      <c r="AI111"/>
      <c r="AJ111"/>
    </row>
    <row r="112" spans="1:36" x14ac:dyDescent="0.35">
      <c r="H112"/>
      <c r="I112"/>
      <c r="J112"/>
      <c r="K112"/>
      <c r="L112"/>
      <c r="M112"/>
      <c r="N112"/>
      <c r="O112"/>
      <c r="P112"/>
      <c r="Q112"/>
      <c r="R112"/>
      <c r="S112"/>
      <c r="T112"/>
      <c r="U112"/>
      <c r="V112"/>
      <c r="W112"/>
      <c r="X112"/>
      <c r="Y112"/>
      <c r="Z112"/>
      <c r="AA112"/>
      <c r="AB112"/>
      <c r="AC112"/>
      <c r="AD112"/>
      <c r="AE112"/>
      <c r="AF112"/>
      <c r="AG112"/>
      <c r="AH112"/>
      <c r="AI112"/>
      <c r="AJ112"/>
    </row>
    <row r="113" spans="8:36" x14ac:dyDescent="0.35">
      <c r="H113"/>
      <c r="I113"/>
      <c r="J113"/>
      <c r="K113"/>
      <c r="L113"/>
      <c r="M113"/>
      <c r="N113"/>
      <c r="O113"/>
      <c r="P113"/>
      <c r="Q113"/>
      <c r="R113"/>
      <c r="S113"/>
      <c r="T113"/>
      <c r="U113"/>
      <c r="V113"/>
      <c r="W113"/>
      <c r="X113"/>
      <c r="Y113"/>
      <c r="Z113"/>
      <c r="AA113"/>
      <c r="AB113"/>
      <c r="AC113"/>
      <c r="AD113"/>
      <c r="AE113"/>
      <c r="AF113"/>
      <c r="AG113"/>
      <c r="AH113"/>
      <c r="AI113"/>
      <c r="AJ113"/>
    </row>
  </sheetData>
  <mergeCells count="28">
    <mergeCell ref="A68:F68"/>
    <mergeCell ref="C14:G14"/>
    <mergeCell ref="C15:G15"/>
    <mergeCell ref="C16:G16"/>
    <mergeCell ref="C17:G17"/>
    <mergeCell ref="C18:G18"/>
    <mergeCell ref="C19:G19"/>
    <mergeCell ref="A41:F41"/>
    <mergeCell ref="A53:F53"/>
    <mergeCell ref="D31:G31"/>
    <mergeCell ref="C30:F30"/>
    <mergeCell ref="C65:G65"/>
    <mergeCell ref="A76:F76"/>
    <mergeCell ref="C13:G13"/>
    <mergeCell ref="A1:G1"/>
    <mergeCell ref="A2:G2"/>
    <mergeCell ref="A3:G3"/>
    <mergeCell ref="C4:G4"/>
    <mergeCell ref="C5:G5"/>
    <mergeCell ref="C6:G6"/>
    <mergeCell ref="C7:G7"/>
    <mergeCell ref="C37:F37"/>
    <mergeCell ref="C8:G8"/>
    <mergeCell ref="C9:G9"/>
    <mergeCell ref="C10:G10"/>
    <mergeCell ref="C11:G11"/>
    <mergeCell ref="C12:G12"/>
    <mergeCell ref="C70:F70"/>
  </mergeCells>
  <pageMargins left="0.70866141732283472" right="0.70866141732283472" top="0.74803149606299213" bottom="0.74803149606299213" header="0.31496062992125984" footer="0.31496062992125984"/>
  <pageSetup paperSize="9" scale="42" fitToHeight="0" orientation="portrait" r:id="rId1"/>
  <headerFooter>
    <oddHeader>&amp;CБАРАЊЕ ЗА ПОНУДИ - Тендер 3 - Дел ... - Анекс 1
Реф. Бр.: LRCP-9034-MK-RFB-A.2.1.3 - Тендер 3 - Дел ..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...&amp;CРеконструкција на ул....&amp;R&amp;P/&amp;N</oddFooter>
  </headerFooter>
  <colBreaks count="1" manualBreakCount="1">
    <brk id="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J180"/>
  <sheetViews>
    <sheetView view="pageBreakPreview" topLeftCell="A22" zoomScale="115" zoomScaleNormal="115" zoomScaleSheetLayoutView="115" zoomScalePageLayoutView="40" workbookViewId="0">
      <selection sqref="A1:G1"/>
    </sheetView>
  </sheetViews>
  <sheetFormatPr defaultRowHeight="18" x14ac:dyDescent="0.25"/>
  <cols>
    <col min="1" max="1" width="7.7109375" style="54" customWidth="1"/>
    <col min="2" max="2" width="9.85546875" style="54" customWidth="1"/>
    <col min="3" max="3" width="64.140625" style="55" customWidth="1"/>
    <col min="4" max="4" width="9.85546875" style="54" customWidth="1"/>
    <col min="5" max="5" width="15.5703125" style="10" customWidth="1"/>
    <col min="6" max="6" width="15.42578125" style="56" customWidth="1"/>
    <col min="7" max="7" width="21.5703125" style="57" customWidth="1"/>
    <col min="8" max="36" width="8.85546875" style="1"/>
    <col min="249" max="249" width="3.42578125" customWidth="1"/>
    <col min="250" max="250" width="7" customWidth="1"/>
    <col min="251" max="251" width="9.85546875" customWidth="1"/>
    <col min="252" max="252" width="64.140625" customWidth="1"/>
    <col min="253" max="253" width="11.42578125" customWidth="1"/>
    <col min="254" max="254" width="12.85546875" customWidth="1"/>
    <col min="255" max="255" width="15.42578125" customWidth="1"/>
    <col min="256" max="256" width="19.42578125" customWidth="1"/>
    <col min="257" max="257" width="13.85546875" customWidth="1"/>
    <col min="505" max="505" width="3.42578125" customWidth="1"/>
    <col min="506" max="506" width="7" customWidth="1"/>
    <col min="507" max="507" width="9.85546875" customWidth="1"/>
    <col min="508" max="508" width="64.140625" customWidth="1"/>
    <col min="509" max="509" width="11.42578125" customWidth="1"/>
    <col min="510" max="510" width="12.85546875" customWidth="1"/>
    <col min="511" max="511" width="15.42578125" customWidth="1"/>
    <col min="512" max="512" width="19.42578125" customWidth="1"/>
    <col min="513" max="513" width="13.85546875" customWidth="1"/>
    <col min="761" max="761" width="3.42578125" customWidth="1"/>
    <col min="762" max="762" width="7" customWidth="1"/>
    <col min="763" max="763" width="9.85546875" customWidth="1"/>
    <col min="764" max="764" width="64.140625" customWidth="1"/>
    <col min="765" max="765" width="11.42578125" customWidth="1"/>
    <col min="766" max="766" width="12.85546875" customWidth="1"/>
    <col min="767" max="767" width="15.42578125" customWidth="1"/>
    <col min="768" max="768" width="19.42578125" customWidth="1"/>
    <col min="769" max="769" width="13.85546875" customWidth="1"/>
    <col min="1017" max="1017" width="3.42578125" customWidth="1"/>
    <col min="1018" max="1018" width="7" customWidth="1"/>
    <col min="1019" max="1019" width="9.85546875" customWidth="1"/>
    <col min="1020" max="1020" width="64.140625" customWidth="1"/>
    <col min="1021" max="1021" width="11.42578125" customWidth="1"/>
    <col min="1022" max="1022" width="12.85546875" customWidth="1"/>
    <col min="1023" max="1023" width="15.42578125" customWidth="1"/>
    <col min="1024" max="1024" width="19.42578125" customWidth="1"/>
    <col min="1025" max="1025" width="13.85546875" customWidth="1"/>
    <col min="1273" max="1273" width="3.42578125" customWidth="1"/>
    <col min="1274" max="1274" width="7" customWidth="1"/>
    <col min="1275" max="1275" width="9.85546875" customWidth="1"/>
    <col min="1276" max="1276" width="64.140625" customWidth="1"/>
    <col min="1277" max="1277" width="11.42578125" customWidth="1"/>
    <col min="1278" max="1278" width="12.85546875" customWidth="1"/>
    <col min="1279" max="1279" width="15.42578125" customWidth="1"/>
    <col min="1280" max="1280" width="19.42578125" customWidth="1"/>
    <col min="1281" max="1281" width="13.85546875" customWidth="1"/>
    <col min="1529" max="1529" width="3.42578125" customWidth="1"/>
    <col min="1530" max="1530" width="7" customWidth="1"/>
    <col min="1531" max="1531" width="9.85546875" customWidth="1"/>
    <col min="1532" max="1532" width="64.140625" customWidth="1"/>
    <col min="1533" max="1533" width="11.42578125" customWidth="1"/>
    <col min="1534" max="1534" width="12.85546875" customWidth="1"/>
    <col min="1535" max="1535" width="15.42578125" customWidth="1"/>
    <col min="1536" max="1536" width="19.42578125" customWidth="1"/>
    <col min="1537" max="1537" width="13.85546875" customWidth="1"/>
    <col min="1785" max="1785" width="3.42578125" customWidth="1"/>
    <col min="1786" max="1786" width="7" customWidth="1"/>
    <col min="1787" max="1787" width="9.85546875" customWidth="1"/>
    <col min="1788" max="1788" width="64.140625" customWidth="1"/>
    <col min="1789" max="1789" width="11.42578125" customWidth="1"/>
    <col min="1790" max="1790" width="12.85546875" customWidth="1"/>
    <col min="1791" max="1791" width="15.42578125" customWidth="1"/>
    <col min="1792" max="1792" width="19.42578125" customWidth="1"/>
    <col min="1793" max="1793" width="13.85546875" customWidth="1"/>
    <col min="2041" max="2041" width="3.42578125" customWidth="1"/>
    <col min="2042" max="2042" width="7" customWidth="1"/>
    <col min="2043" max="2043" width="9.85546875" customWidth="1"/>
    <col min="2044" max="2044" width="64.140625" customWidth="1"/>
    <col min="2045" max="2045" width="11.42578125" customWidth="1"/>
    <col min="2046" max="2046" width="12.85546875" customWidth="1"/>
    <col min="2047" max="2047" width="15.42578125" customWidth="1"/>
    <col min="2048" max="2048" width="19.42578125" customWidth="1"/>
    <col min="2049" max="2049" width="13.85546875" customWidth="1"/>
    <col min="2297" max="2297" width="3.42578125" customWidth="1"/>
    <col min="2298" max="2298" width="7" customWidth="1"/>
    <col min="2299" max="2299" width="9.85546875" customWidth="1"/>
    <col min="2300" max="2300" width="64.140625" customWidth="1"/>
    <col min="2301" max="2301" width="11.42578125" customWidth="1"/>
    <col min="2302" max="2302" width="12.85546875" customWidth="1"/>
    <col min="2303" max="2303" width="15.42578125" customWidth="1"/>
    <col min="2304" max="2304" width="19.42578125" customWidth="1"/>
    <col min="2305" max="2305" width="13.85546875" customWidth="1"/>
    <col min="2553" max="2553" width="3.42578125" customWidth="1"/>
    <col min="2554" max="2554" width="7" customWidth="1"/>
    <col min="2555" max="2555" width="9.85546875" customWidth="1"/>
    <col min="2556" max="2556" width="64.140625" customWidth="1"/>
    <col min="2557" max="2557" width="11.42578125" customWidth="1"/>
    <col min="2558" max="2558" width="12.85546875" customWidth="1"/>
    <col min="2559" max="2559" width="15.42578125" customWidth="1"/>
    <col min="2560" max="2560" width="19.42578125" customWidth="1"/>
    <col min="2561" max="2561" width="13.85546875" customWidth="1"/>
    <col min="2809" max="2809" width="3.42578125" customWidth="1"/>
    <col min="2810" max="2810" width="7" customWidth="1"/>
    <col min="2811" max="2811" width="9.85546875" customWidth="1"/>
    <col min="2812" max="2812" width="64.140625" customWidth="1"/>
    <col min="2813" max="2813" width="11.42578125" customWidth="1"/>
    <col min="2814" max="2814" width="12.85546875" customWidth="1"/>
    <col min="2815" max="2815" width="15.42578125" customWidth="1"/>
    <col min="2816" max="2816" width="19.42578125" customWidth="1"/>
    <col min="2817" max="2817" width="13.85546875" customWidth="1"/>
    <col min="3065" max="3065" width="3.42578125" customWidth="1"/>
    <col min="3066" max="3066" width="7" customWidth="1"/>
    <col min="3067" max="3067" width="9.85546875" customWidth="1"/>
    <col min="3068" max="3068" width="64.140625" customWidth="1"/>
    <col min="3069" max="3069" width="11.42578125" customWidth="1"/>
    <col min="3070" max="3070" width="12.85546875" customWidth="1"/>
    <col min="3071" max="3071" width="15.42578125" customWidth="1"/>
    <col min="3072" max="3072" width="19.42578125" customWidth="1"/>
    <col min="3073" max="3073" width="13.85546875" customWidth="1"/>
    <col min="3321" max="3321" width="3.42578125" customWidth="1"/>
    <col min="3322" max="3322" width="7" customWidth="1"/>
    <col min="3323" max="3323" width="9.85546875" customWidth="1"/>
    <col min="3324" max="3324" width="64.140625" customWidth="1"/>
    <col min="3325" max="3325" width="11.42578125" customWidth="1"/>
    <col min="3326" max="3326" width="12.85546875" customWidth="1"/>
    <col min="3327" max="3327" width="15.42578125" customWidth="1"/>
    <col min="3328" max="3328" width="19.42578125" customWidth="1"/>
    <col min="3329" max="3329" width="13.85546875" customWidth="1"/>
    <col min="3577" max="3577" width="3.42578125" customWidth="1"/>
    <col min="3578" max="3578" width="7" customWidth="1"/>
    <col min="3579" max="3579" width="9.85546875" customWidth="1"/>
    <col min="3580" max="3580" width="64.140625" customWidth="1"/>
    <col min="3581" max="3581" width="11.42578125" customWidth="1"/>
    <col min="3582" max="3582" width="12.85546875" customWidth="1"/>
    <col min="3583" max="3583" width="15.42578125" customWidth="1"/>
    <col min="3584" max="3584" width="19.42578125" customWidth="1"/>
    <col min="3585" max="3585" width="13.85546875" customWidth="1"/>
    <col min="3833" max="3833" width="3.42578125" customWidth="1"/>
    <col min="3834" max="3834" width="7" customWidth="1"/>
    <col min="3835" max="3835" width="9.85546875" customWidth="1"/>
    <col min="3836" max="3836" width="64.140625" customWidth="1"/>
    <col min="3837" max="3837" width="11.42578125" customWidth="1"/>
    <col min="3838" max="3838" width="12.85546875" customWidth="1"/>
    <col min="3839" max="3839" width="15.42578125" customWidth="1"/>
    <col min="3840" max="3840" width="19.42578125" customWidth="1"/>
    <col min="3841" max="3841" width="13.85546875" customWidth="1"/>
    <col min="4089" max="4089" width="3.42578125" customWidth="1"/>
    <col min="4090" max="4090" width="7" customWidth="1"/>
    <col min="4091" max="4091" width="9.85546875" customWidth="1"/>
    <col min="4092" max="4092" width="64.140625" customWidth="1"/>
    <col min="4093" max="4093" width="11.42578125" customWidth="1"/>
    <col min="4094" max="4094" width="12.85546875" customWidth="1"/>
    <col min="4095" max="4095" width="15.42578125" customWidth="1"/>
    <col min="4096" max="4096" width="19.42578125" customWidth="1"/>
    <col min="4097" max="4097" width="13.85546875" customWidth="1"/>
    <col min="4345" max="4345" width="3.42578125" customWidth="1"/>
    <col min="4346" max="4346" width="7" customWidth="1"/>
    <col min="4347" max="4347" width="9.85546875" customWidth="1"/>
    <col min="4348" max="4348" width="64.140625" customWidth="1"/>
    <col min="4349" max="4349" width="11.42578125" customWidth="1"/>
    <col min="4350" max="4350" width="12.85546875" customWidth="1"/>
    <col min="4351" max="4351" width="15.42578125" customWidth="1"/>
    <col min="4352" max="4352" width="19.42578125" customWidth="1"/>
    <col min="4353" max="4353" width="13.85546875" customWidth="1"/>
    <col min="4601" max="4601" width="3.42578125" customWidth="1"/>
    <col min="4602" max="4602" width="7" customWidth="1"/>
    <col min="4603" max="4603" width="9.85546875" customWidth="1"/>
    <col min="4604" max="4604" width="64.140625" customWidth="1"/>
    <col min="4605" max="4605" width="11.42578125" customWidth="1"/>
    <col min="4606" max="4606" width="12.85546875" customWidth="1"/>
    <col min="4607" max="4607" width="15.42578125" customWidth="1"/>
    <col min="4608" max="4608" width="19.42578125" customWidth="1"/>
    <col min="4609" max="4609" width="13.85546875" customWidth="1"/>
    <col min="4857" max="4857" width="3.42578125" customWidth="1"/>
    <col min="4858" max="4858" width="7" customWidth="1"/>
    <col min="4859" max="4859" width="9.85546875" customWidth="1"/>
    <col min="4860" max="4860" width="64.140625" customWidth="1"/>
    <col min="4861" max="4861" width="11.42578125" customWidth="1"/>
    <col min="4862" max="4862" width="12.85546875" customWidth="1"/>
    <col min="4863" max="4863" width="15.42578125" customWidth="1"/>
    <col min="4864" max="4864" width="19.42578125" customWidth="1"/>
    <col min="4865" max="4865" width="13.85546875" customWidth="1"/>
    <col min="5113" max="5113" width="3.42578125" customWidth="1"/>
    <col min="5114" max="5114" width="7" customWidth="1"/>
    <col min="5115" max="5115" width="9.85546875" customWidth="1"/>
    <col min="5116" max="5116" width="64.140625" customWidth="1"/>
    <col min="5117" max="5117" width="11.42578125" customWidth="1"/>
    <col min="5118" max="5118" width="12.85546875" customWidth="1"/>
    <col min="5119" max="5119" width="15.42578125" customWidth="1"/>
    <col min="5120" max="5120" width="19.42578125" customWidth="1"/>
    <col min="5121" max="5121" width="13.85546875" customWidth="1"/>
    <col min="5369" max="5369" width="3.42578125" customWidth="1"/>
    <col min="5370" max="5370" width="7" customWidth="1"/>
    <col min="5371" max="5371" width="9.85546875" customWidth="1"/>
    <col min="5372" max="5372" width="64.140625" customWidth="1"/>
    <col min="5373" max="5373" width="11.42578125" customWidth="1"/>
    <col min="5374" max="5374" width="12.85546875" customWidth="1"/>
    <col min="5375" max="5375" width="15.42578125" customWidth="1"/>
    <col min="5376" max="5376" width="19.42578125" customWidth="1"/>
    <col min="5377" max="5377" width="13.85546875" customWidth="1"/>
    <col min="5625" max="5625" width="3.42578125" customWidth="1"/>
    <col min="5626" max="5626" width="7" customWidth="1"/>
    <col min="5627" max="5627" width="9.85546875" customWidth="1"/>
    <col min="5628" max="5628" width="64.140625" customWidth="1"/>
    <col min="5629" max="5629" width="11.42578125" customWidth="1"/>
    <col min="5630" max="5630" width="12.85546875" customWidth="1"/>
    <col min="5631" max="5631" width="15.42578125" customWidth="1"/>
    <col min="5632" max="5632" width="19.42578125" customWidth="1"/>
    <col min="5633" max="5633" width="13.85546875" customWidth="1"/>
    <col min="5881" max="5881" width="3.42578125" customWidth="1"/>
    <col min="5882" max="5882" width="7" customWidth="1"/>
    <col min="5883" max="5883" width="9.85546875" customWidth="1"/>
    <col min="5884" max="5884" width="64.140625" customWidth="1"/>
    <col min="5885" max="5885" width="11.42578125" customWidth="1"/>
    <col min="5886" max="5886" width="12.85546875" customWidth="1"/>
    <col min="5887" max="5887" width="15.42578125" customWidth="1"/>
    <col min="5888" max="5888" width="19.42578125" customWidth="1"/>
    <col min="5889" max="5889" width="13.85546875" customWidth="1"/>
    <col min="6137" max="6137" width="3.42578125" customWidth="1"/>
    <col min="6138" max="6138" width="7" customWidth="1"/>
    <col min="6139" max="6139" width="9.85546875" customWidth="1"/>
    <col min="6140" max="6140" width="64.140625" customWidth="1"/>
    <col min="6141" max="6141" width="11.42578125" customWidth="1"/>
    <col min="6142" max="6142" width="12.85546875" customWidth="1"/>
    <col min="6143" max="6143" width="15.42578125" customWidth="1"/>
    <col min="6144" max="6144" width="19.42578125" customWidth="1"/>
    <col min="6145" max="6145" width="13.85546875" customWidth="1"/>
    <col min="6393" max="6393" width="3.42578125" customWidth="1"/>
    <col min="6394" max="6394" width="7" customWidth="1"/>
    <col min="6395" max="6395" width="9.85546875" customWidth="1"/>
    <col min="6396" max="6396" width="64.140625" customWidth="1"/>
    <col min="6397" max="6397" width="11.42578125" customWidth="1"/>
    <col min="6398" max="6398" width="12.85546875" customWidth="1"/>
    <col min="6399" max="6399" width="15.42578125" customWidth="1"/>
    <col min="6400" max="6400" width="19.42578125" customWidth="1"/>
    <col min="6401" max="6401" width="13.85546875" customWidth="1"/>
    <col min="6649" max="6649" width="3.42578125" customWidth="1"/>
    <col min="6650" max="6650" width="7" customWidth="1"/>
    <col min="6651" max="6651" width="9.85546875" customWidth="1"/>
    <col min="6652" max="6652" width="64.140625" customWidth="1"/>
    <col min="6653" max="6653" width="11.42578125" customWidth="1"/>
    <col min="6654" max="6654" width="12.85546875" customWidth="1"/>
    <col min="6655" max="6655" width="15.42578125" customWidth="1"/>
    <col min="6656" max="6656" width="19.42578125" customWidth="1"/>
    <col min="6657" max="6657" width="13.85546875" customWidth="1"/>
    <col min="6905" max="6905" width="3.42578125" customWidth="1"/>
    <col min="6906" max="6906" width="7" customWidth="1"/>
    <col min="6907" max="6907" width="9.85546875" customWidth="1"/>
    <col min="6908" max="6908" width="64.140625" customWidth="1"/>
    <col min="6909" max="6909" width="11.42578125" customWidth="1"/>
    <col min="6910" max="6910" width="12.85546875" customWidth="1"/>
    <col min="6911" max="6911" width="15.42578125" customWidth="1"/>
    <col min="6912" max="6912" width="19.42578125" customWidth="1"/>
    <col min="6913" max="6913" width="13.85546875" customWidth="1"/>
    <col min="7161" max="7161" width="3.42578125" customWidth="1"/>
    <col min="7162" max="7162" width="7" customWidth="1"/>
    <col min="7163" max="7163" width="9.85546875" customWidth="1"/>
    <col min="7164" max="7164" width="64.140625" customWidth="1"/>
    <col min="7165" max="7165" width="11.42578125" customWidth="1"/>
    <col min="7166" max="7166" width="12.85546875" customWidth="1"/>
    <col min="7167" max="7167" width="15.42578125" customWidth="1"/>
    <col min="7168" max="7168" width="19.42578125" customWidth="1"/>
    <col min="7169" max="7169" width="13.85546875" customWidth="1"/>
    <col min="7417" max="7417" width="3.42578125" customWidth="1"/>
    <col min="7418" max="7418" width="7" customWidth="1"/>
    <col min="7419" max="7419" width="9.85546875" customWidth="1"/>
    <col min="7420" max="7420" width="64.140625" customWidth="1"/>
    <col min="7421" max="7421" width="11.42578125" customWidth="1"/>
    <col min="7422" max="7422" width="12.85546875" customWidth="1"/>
    <col min="7423" max="7423" width="15.42578125" customWidth="1"/>
    <col min="7424" max="7424" width="19.42578125" customWidth="1"/>
    <col min="7425" max="7425" width="13.85546875" customWidth="1"/>
    <col min="7673" max="7673" width="3.42578125" customWidth="1"/>
    <col min="7674" max="7674" width="7" customWidth="1"/>
    <col min="7675" max="7675" width="9.85546875" customWidth="1"/>
    <col min="7676" max="7676" width="64.140625" customWidth="1"/>
    <col min="7677" max="7677" width="11.42578125" customWidth="1"/>
    <col min="7678" max="7678" width="12.85546875" customWidth="1"/>
    <col min="7679" max="7679" width="15.42578125" customWidth="1"/>
    <col min="7680" max="7680" width="19.42578125" customWidth="1"/>
    <col min="7681" max="7681" width="13.85546875" customWidth="1"/>
    <col min="7929" max="7929" width="3.42578125" customWidth="1"/>
    <col min="7930" max="7930" width="7" customWidth="1"/>
    <col min="7931" max="7931" width="9.85546875" customWidth="1"/>
    <col min="7932" max="7932" width="64.140625" customWidth="1"/>
    <col min="7933" max="7933" width="11.42578125" customWidth="1"/>
    <col min="7934" max="7934" width="12.85546875" customWidth="1"/>
    <col min="7935" max="7935" width="15.42578125" customWidth="1"/>
    <col min="7936" max="7936" width="19.42578125" customWidth="1"/>
    <col min="7937" max="7937" width="13.85546875" customWidth="1"/>
    <col min="8185" max="8185" width="3.42578125" customWidth="1"/>
    <col min="8186" max="8186" width="7" customWidth="1"/>
    <col min="8187" max="8187" width="9.85546875" customWidth="1"/>
    <col min="8188" max="8188" width="64.140625" customWidth="1"/>
    <col min="8189" max="8189" width="11.42578125" customWidth="1"/>
    <col min="8190" max="8190" width="12.85546875" customWidth="1"/>
    <col min="8191" max="8191" width="15.42578125" customWidth="1"/>
    <col min="8192" max="8192" width="19.42578125" customWidth="1"/>
    <col min="8193" max="8193" width="13.85546875" customWidth="1"/>
    <col min="8441" max="8441" width="3.42578125" customWidth="1"/>
    <col min="8442" max="8442" width="7" customWidth="1"/>
    <col min="8443" max="8443" width="9.85546875" customWidth="1"/>
    <col min="8444" max="8444" width="64.140625" customWidth="1"/>
    <col min="8445" max="8445" width="11.42578125" customWidth="1"/>
    <col min="8446" max="8446" width="12.85546875" customWidth="1"/>
    <col min="8447" max="8447" width="15.42578125" customWidth="1"/>
    <col min="8448" max="8448" width="19.42578125" customWidth="1"/>
    <col min="8449" max="8449" width="13.85546875" customWidth="1"/>
    <col min="8697" max="8697" width="3.42578125" customWidth="1"/>
    <col min="8698" max="8698" width="7" customWidth="1"/>
    <col min="8699" max="8699" width="9.85546875" customWidth="1"/>
    <col min="8700" max="8700" width="64.140625" customWidth="1"/>
    <col min="8701" max="8701" width="11.42578125" customWidth="1"/>
    <col min="8702" max="8702" width="12.85546875" customWidth="1"/>
    <col min="8703" max="8703" width="15.42578125" customWidth="1"/>
    <col min="8704" max="8704" width="19.42578125" customWidth="1"/>
    <col min="8705" max="8705" width="13.85546875" customWidth="1"/>
    <col min="8953" max="8953" width="3.42578125" customWidth="1"/>
    <col min="8954" max="8954" width="7" customWidth="1"/>
    <col min="8955" max="8955" width="9.85546875" customWidth="1"/>
    <col min="8956" max="8956" width="64.140625" customWidth="1"/>
    <col min="8957" max="8957" width="11.42578125" customWidth="1"/>
    <col min="8958" max="8958" width="12.85546875" customWidth="1"/>
    <col min="8959" max="8959" width="15.42578125" customWidth="1"/>
    <col min="8960" max="8960" width="19.42578125" customWidth="1"/>
    <col min="8961" max="8961" width="13.85546875" customWidth="1"/>
    <col min="9209" max="9209" width="3.42578125" customWidth="1"/>
    <col min="9210" max="9210" width="7" customWidth="1"/>
    <col min="9211" max="9211" width="9.85546875" customWidth="1"/>
    <col min="9212" max="9212" width="64.140625" customWidth="1"/>
    <col min="9213" max="9213" width="11.42578125" customWidth="1"/>
    <col min="9214" max="9214" width="12.85546875" customWidth="1"/>
    <col min="9215" max="9215" width="15.42578125" customWidth="1"/>
    <col min="9216" max="9216" width="19.42578125" customWidth="1"/>
    <col min="9217" max="9217" width="13.85546875" customWidth="1"/>
    <col min="9465" max="9465" width="3.42578125" customWidth="1"/>
    <col min="9466" max="9466" width="7" customWidth="1"/>
    <col min="9467" max="9467" width="9.85546875" customWidth="1"/>
    <col min="9468" max="9468" width="64.140625" customWidth="1"/>
    <col min="9469" max="9469" width="11.42578125" customWidth="1"/>
    <col min="9470" max="9470" width="12.85546875" customWidth="1"/>
    <col min="9471" max="9471" width="15.42578125" customWidth="1"/>
    <col min="9472" max="9472" width="19.42578125" customWidth="1"/>
    <col min="9473" max="9473" width="13.85546875" customWidth="1"/>
    <col min="9721" max="9721" width="3.42578125" customWidth="1"/>
    <col min="9722" max="9722" width="7" customWidth="1"/>
    <col min="9723" max="9723" width="9.85546875" customWidth="1"/>
    <col min="9724" max="9724" width="64.140625" customWidth="1"/>
    <col min="9725" max="9725" width="11.42578125" customWidth="1"/>
    <col min="9726" max="9726" width="12.85546875" customWidth="1"/>
    <col min="9727" max="9727" width="15.42578125" customWidth="1"/>
    <col min="9728" max="9728" width="19.42578125" customWidth="1"/>
    <col min="9729" max="9729" width="13.85546875" customWidth="1"/>
    <col min="9977" max="9977" width="3.42578125" customWidth="1"/>
    <col min="9978" max="9978" width="7" customWidth="1"/>
    <col min="9979" max="9979" width="9.85546875" customWidth="1"/>
    <col min="9980" max="9980" width="64.140625" customWidth="1"/>
    <col min="9981" max="9981" width="11.42578125" customWidth="1"/>
    <col min="9982" max="9982" width="12.85546875" customWidth="1"/>
    <col min="9983" max="9983" width="15.42578125" customWidth="1"/>
    <col min="9984" max="9984" width="19.42578125" customWidth="1"/>
    <col min="9985" max="9985" width="13.85546875" customWidth="1"/>
    <col min="10233" max="10233" width="3.42578125" customWidth="1"/>
    <col min="10234" max="10234" width="7" customWidth="1"/>
    <col min="10235" max="10235" width="9.85546875" customWidth="1"/>
    <col min="10236" max="10236" width="64.140625" customWidth="1"/>
    <col min="10237" max="10237" width="11.42578125" customWidth="1"/>
    <col min="10238" max="10238" width="12.85546875" customWidth="1"/>
    <col min="10239" max="10239" width="15.42578125" customWidth="1"/>
    <col min="10240" max="10240" width="19.42578125" customWidth="1"/>
    <col min="10241" max="10241" width="13.85546875" customWidth="1"/>
    <col min="10489" max="10489" width="3.42578125" customWidth="1"/>
    <col min="10490" max="10490" width="7" customWidth="1"/>
    <col min="10491" max="10491" width="9.85546875" customWidth="1"/>
    <col min="10492" max="10492" width="64.140625" customWidth="1"/>
    <col min="10493" max="10493" width="11.42578125" customWidth="1"/>
    <col min="10494" max="10494" width="12.85546875" customWidth="1"/>
    <col min="10495" max="10495" width="15.42578125" customWidth="1"/>
    <col min="10496" max="10496" width="19.42578125" customWidth="1"/>
    <col min="10497" max="10497" width="13.85546875" customWidth="1"/>
    <col min="10745" max="10745" width="3.42578125" customWidth="1"/>
    <col min="10746" max="10746" width="7" customWidth="1"/>
    <col min="10747" max="10747" width="9.85546875" customWidth="1"/>
    <col min="10748" max="10748" width="64.140625" customWidth="1"/>
    <col min="10749" max="10749" width="11.42578125" customWidth="1"/>
    <col min="10750" max="10750" width="12.85546875" customWidth="1"/>
    <col min="10751" max="10751" width="15.42578125" customWidth="1"/>
    <col min="10752" max="10752" width="19.42578125" customWidth="1"/>
    <col min="10753" max="10753" width="13.85546875" customWidth="1"/>
    <col min="11001" max="11001" width="3.42578125" customWidth="1"/>
    <col min="11002" max="11002" width="7" customWidth="1"/>
    <col min="11003" max="11003" width="9.85546875" customWidth="1"/>
    <col min="11004" max="11004" width="64.140625" customWidth="1"/>
    <col min="11005" max="11005" width="11.42578125" customWidth="1"/>
    <col min="11006" max="11006" width="12.85546875" customWidth="1"/>
    <col min="11007" max="11007" width="15.42578125" customWidth="1"/>
    <col min="11008" max="11008" width="19.42578125" customWidth="1"/>
    <col min="11009" max="11009" width="13.85546875" customWidth="1"/>
    <col min="11257" max="11257" width="3.42578125" customWidth="1"/>
    <col min="11258" max="11258" width="7" customWidth="1"/>
    <col min="11259" max="11259" width="9.85546875" customWidth="1"/>
    <col min="11260" max="11260" width="64.140625" customWidth="1"/>
    <col min="11261" max="11261" width="11.42578125" customWidth="1"/>
    <col min="11262" max="11262" width="12.85546875" customWidth="1"/>
    <col min="11263" max="11263" width="15.42578125" customWidth="1"/>
    <col min="11264" max="11264" width="19.42578125" customWidth="1"/>
    <col min="11265" max="11265" width="13.85546875" customWidth="1"/>
    <col min="11513" max="11513" width="3.42578125" customWidth="1"/>
    <col min="11514" max="11514" width="7" customWidth="1"/>
    <col min="11515" max="11515" width="9.85546875" customWidth="1"/>
    <col min="11516" max="11516" width="64.140625" customWidth="1"/>
    <col min="11517" max="11517" width="11.42578125" customWidth="1"/>
    <col min="11518" max="11518" width="12.85546875" customWidth="1"/>
    <col min="11519" max="11519" width="15.42578125" customWidth="1"/>
    <col min="11520" max="11520" width="19.42578125" customWidth="1"/>
    <col min="11521" max="11521" width="13.85546875" customWidth="1"/>
    <col min="11769" max="11769" width="3.42578125" customWidth="1"/>
    <col min="11770" max="11770" width="7" customWidth="1"/>
    <col min="11771" max="11771" width="9.85546875" customWidth="1"/>
    <col min="11772" max="11772" width="64.140625" customWidth="1"/>
    <col min="11773" max="11773" width="11.42578125" customWidth="1"/>
    <col min="11774" max="11774" width="12.85546875" customWidth="1"/>
    <col min="11775" max="11775" width="15.42578125" customWidth="1"/>
    <col min="11776" max="11776" width="19.42578125" customWidth="1"/>
    <col min="11777" max="11777" width="13.85546875" customWidth="1"/>
    <col min="12025" max="12025" width="3.42578125" customWidth="1"/>
    <col min="12026" max="12026" width="7" customWidth="1"/>
    <col min="12027" max="12027" width="9.85546875" customWidth="1"/>
    <col min="12028" max="12028" width="64.140625" customWidth="1"/>
    <col min="12029" max="12029" width="11.42578125" customWidth="1"/>
    <col min="12030" max="12030" width="12.85546875" customWidth="1"/>
    <col min="12031" max="12031" width="15.42578125" customWidth="1"/>
    <col min="12032" max="12032" width="19.42578125" customWidth="1"/>
    <col min="12033" max="12033" width="13.85546875" customWidth="1"/>
    <col min="12281" max="12281" width="3.42578125" customWidth="1"/>
    <col min="12282" max="12282" width="7" customWidth="1"/>
    <col min="12283" max="12283" width="9.85546875" customWidth="1"/>
    <col min="12284" max="12284" width="64.140625" customWidth="1"/>
    <col min="12285" max="12285" width="11.42578125" customWidth="1"/>
    <col min="12286" max="12286" width="12.85546875" customWidth="1"/>
    <col min="12287" max="12287" width="15.42578125" customWidth="1"/>
    <col min="12288" max="12288" width="19.42578125" customWidth="1"/>
    <col min="12289" max="12289" width="13.85546875" customWidth="1"/>
    <col min="12537" max="12537" width="3.42578125" customWidth="1"/>
    <col min="12538" max="12538" width="7" customWidth="1"/>
    <col min="12539" max="12539" width="9.85546875" customWidth="1"/>
    <col min="12540" max="12540" width="64.140625" customWidth="1"/>
    <col min="12541" max="12541" width="11.42578125" customWidth="1"/>
    <col min="12542" max="12542" width="12.85546875" customWidth="1"/>
    <col min="12543" max="12543" width="15.42578125" customWidth="1"/>
    <col min="12544" max="12544" width="19.42578125" customWidth="1"/>
    <col min="12545" max="12545" width="13.85546875" customWidth="1"/>
    <col min="12793" max="12793" width="3.42578125" customWidth="1"/>
    <col min="12794" max="12794" width="7" customWidth="1"/>
    <col min="12795" max="12795" width="9.85546875" customWidth="1"/>
    <col min="12796" max="12796" width="64.140625" customWidth="1"/>
    <col min="12797" max="12797" width="11.42578125" customWidth="1"/>
    <col min="12798" max="12798" width="12.85546875" customWidth="1"/>
    <col min="12799" max="12799" width="15.42578125" customWidth="1"/>
    <col min="12800" max="12800" width="19.42578125" customWidth="1"/>
    <col min="12801" max="12801" width="13.85546875" customWidth="1"/>
    <col min="13049" max="13049" width="3.42578125" customWidth="1"/>
    <col min="13050" max="13050" width="7" customWidth="1"/>
    <col min="13051" max="13051" width="9.85546875" customWidth="1"/>
    <col min="13052" max="13052" width="64.140625" customWidth="1"/>
    <col min="13053" max="13053" width="11.42578125" customWidth="1"/>
    <col min="13054" max="13054" width="12.85546875" customWidth="1"/>
    <col min="13055" max="13055" width="15.42578125" customWidth="1"/>
    <col min="13056" max="13056" width="19.42578125" customWidth="1"/>
    <col min="13057" max="13057" width="13.85546875" customWidth="1"/>
    <col min="13305" max="13305" width="3.42578125" customWidth="1"/>
    <col min="13306" max="13306" width="7" customWidth="1"/>
    <col min="13307" max="13307" width="9.85546875" customWidth="1"/>
    <col min="13308" max="13308" width="64.140625" customWidth="1"/>
    <col min="13309" max="13309" width="11.42578125" customWidth="1"/>
    <col min="13310" max="13310" width="12.85546875" customWidth="1"/>
    <col min="13311" max="13311" width="15.42578125" customWidth="1"/>
    <col min="13312" max="13312" width="19.42578125" customWidth="1"/>
    <col min="13313" max="13313" width="13.85546875" customWidth="1"/>
    <col min="13561" max="13561" width="3.42578125" customWidth="1"/>
    <col min="13562" max="13562" width="7" customWidth="1"/>
    <col min="13563" max="13563" width="9.85546875" customWidth="1"/>
    <col min="13564" max="13564" width="64.140625" customWidth="1"/>
    <col min="13565" max="13565" width="11.42578125" customWidth="1"/>
    <col min="13566" max="13566" width="12.85546875" customWidth="1"/>
    <col min="13567" max="13567" width="15.42578125" customWidth="1"/>
    <col min="13568" max="13568" width="19.42578125" customWidth="1"/>
    <col min="13569" max="13569" width="13.85546875" customWidth="1"/>
    <col min="13817" max="13817" width="3.42578125" customWidth="1"/>
    <col min="13818" max="13818" width="7" customWidth="1"/>
    <col min="13819" max="13819" width="9.85546875" customWidth="1"/>
    <col min="13820" max="13820" width="64.140625" customWidth="1"/>
    <col min="13821" max="13821" width="11.42578125" customWidth="1"/>
    <col min="13822" max="13822" width="12.85546875" customWidth="1"/>
    <col min="13823" max="13823" width="15.42578125" customWidth="1"/>
    <col min="13824" max="13824" width="19.42578125" customWidth="1"/>
    <col min="13825" max="13825" width="13.85546875" customWidth="1"/>
    <col min="14073" max="14073" width="3.42578125" customWidth="1"/>
    <col min="14074" max="14074" width="7" customWidth="1"/>
    <col min="14075" max="14075" width="9.85546875" customWidth="1"/>
    <col min="14076" max="14076" width="64.140625" customWidth="1"/>
    <col min="14077" max="14077" width="11.42578125" customWidth="1"/>
    <col min="14078" max="14078" width="12.85546875" customWidth="1"/>
    <col min="14079" max="14079" width="15.42578125" customWidth="1"/>
    <col min="14080" max="14080" width="19.42578125" customWidth="1"/>
    <col min="14081" max="14081" width="13.85546875" customWidth="1"/>
    <col min="14329" max="14329" width="3.42578125" customWidth="1"/>
    <col min="14330" max="14330" width="7" customWidth="1"/>
    <col min="14331" max="14331" width="9.85546875" customWidth="1"/>
    <col min="14332" max="14332" width="64.140625" customWidth="1"/>
    <col min="14333" max="14333" width="11.42578125" customWidth="1"/>
    <col min="14334" max="14334" width="12.85546875" customWidth="1"/>
    <col min="14335" max="14335" width="15.42578125" customWidth="1"/>
    <col min="14336" max="14336" width="19.42578125" customWidth="1"/>
    <col min="14337" max="14337" width="13.85546875" customWidth="1"/>
    <col min="14585" max="14585" width="3.42578125" customWidth="1"/>
    <col min="14586" max="14586" width="7" customWidth="1"/>
    <col min="14587" max="14587" width="9.85546875" customWidth="1"/>
    <col min="14588" max="14588" width="64.140625" customWidth="1"/>
    <col min="14589" max="14589" width="11.42578125" customWidth="1"/>
    <col min="14590" max="14590" width="12.85546875" customWidth="1"/>
    <col min="14591" max="14591" width="15.42578125" customWidth="1"/>
    <col min="14592" max="14592" width="19.42578125" customWidth="1"/>
    <col min="14593" max="14593" width="13.85546875" customWidth="1"/>
    <col min="14841" max="14841" width="3.42578125" customWidth="1"/>
    <col min="14842" max="14842" width="7" customWidth="1"/>
    <col min="14843" max="14843" width="9.85546875" customWidth="1"/>
    <col min="14844" max="14844" width="64.140625" customWidth="1"/>
    <col min="14845" max="14845" width="11.42578125" customWidth="1"/>
    <col min="14846" max="14846" width="12.85546875" customWidth="1"/>
    <col min="14847" max="14847" width="15.42578125" customWidth="1"/>
    <col min="14848" max="14848" width="19.42578125" customWidth="1"/>
    <col min="14849" max="14849" width="13.85546875" customWidth="1"/>
    <col min="15097" max="15097" width="3.42578125" customWidth="1"/>
    <col min="15098" max="15098" width="7" customWidth="1"/>
    <col min="15099" max="15099" width="9.85546875" customWidth="1"/>
    <col min="15100" max="15100" width="64.140625" customWidth="1"/>
    <col min="15101" max="15101" width="11.42578125" customWidth="1"/>
    <col min="15102" max="15102" width="12.85546875" customWidth="1"/>
    <col min="15103" max="15103" width="15.42578125" customWidth="1"/>
    <col min="15104" max="15104" width="19.42578125" customWidth="1"/>
    <col min="15105" max="15105" width="13.85546875" customWidth="1"/>
    <col min="15353" max="15353" width="3.42578125" customWidth="1"/>
    <col min="15354" max="15354" width="7" customWidth="1"/>
    <col min="15355" max="15355" width="9.85546875" customWidth="1"/>
    <col min="15356" max="15356" width="64.140625" customWidth="1"/>
    <col min="15357" max="15357" width="11.42578125" customWidth="1"/>
    <col min="15358" max="15358" width="12.85546875" customWidth="1"/>
    <col min="15359" max="15359" width="15.42578125" customWidth="1"/>
    <col min="15360" max="15360" width="19.42578125" customWidth="1"/>
    <col min="15361" max="15361" width="13.85546875" customWidth="1"/>
    <col min="15609" max="15609" width="3.42578125" customWidth="1"/>
    <col min="15610" max="15610" width="7" customWidth="1"/>
    <col min="15611" max="15611" width="9.85546875" customWidth="1"/>
    <col min="15612" max="15612" width="64.140625" customWidth="1"/>
    <col min="15613" max="15613" width="11.42578125" customWidth="1"/>
    <col min="15614" max="15614" width="12.85546875" customWidth="1"/>
    <col min="15615" max="15615" width="15.42578125" customWidth="1"/>
    <col min="15616" max="15616" width="19.42578125" customWidth="1"/>
    <col min="15617" max="15617" width="13.85546875" customWidth="1"/>
    <col min="15865" max="15865" width="3.42578125" customWidth="1"/>
    <col min="15866" max="15866" width="7" customWidth="1"/>
    <col min="15867" max="15867" width="9.85546875" customWidth="1"/>
    <col min="15868" max="15868" width="64.140625" customWidth="1"/>
    <col min="15869" max="15869" width="11.42578125" customWidth="1"/>
    <col min="15870" max="15870" width="12.85546875" customWidth="1"/>
    <col min="15871" max="15871" width="15.42578125" customWidth="1"/>
    <col min="15872" max="15872" width="19.42578125" customWidth="1"/>
    <col min="15873" max="15873" width="13.85546875" customWidth="1"/>
    <col min="16121" max="16121" width="3.42578125" customWidth="1"/>
    <col min="16122" max="16122" width="7" customWidth="1"/>
    <col min="16123" max="16123" width="9.85546875" customWidth="1"/>
    <col min="16124" max="16124" width="64.140625" customWidth="1"/>
    <col min="16125" max="16125" width="11.42578125" customWidth="1"/>
    <col min="16126" max="16126" width="12.85546875" customWidth="1"/>
    <col min="16127" max="16127" width="15.42578125" customWidth="1"/>
    <col min="16128" max="16128" width="19.42578125" customWidth="1"/>
    <col min="16129" max="16129" width="13.85546875" customWidth="1"/>
  </cols>
  <sheetData>
    <row r="1" spans="1:7" ht="84.75" customHeight="1" thickBot="1" x14ac:dyDescent="0.3">
      <c r="A1" s="456" t="s">
        <v>307</v>
      </c>
      <c r="B1" s="457"/>
      <c r="C1" s="457"/>
      <c r="D1" s="457"/>
      <c r="E1" s="457"/>
      <c r="F1" s="457"/>
      <c r="G1" s="458"/>
    </row>
    <row r="2" spans="1:7" ht="19.5" thickBot="1" x14ac:dyDescent="0.3">
      <c r="A2" s="459" t="s">
        <v>0</v>
      </c>
      <c r="B2" s="460"/>
      <c r="C2" s="460"/>
      <c r="D2" s="460"/>
      <c r="E2" s="460"/>
      <c r="F2" s="460"/>
      <c r="G2" s="461"/>
    </row>
    <row r="3" spans="1:7" ht="19.149999999999999" customHeight="1" thickBot="1" x14ac:dyDescent="0.3">
      <c r="A3" s="566" t="s">
        <v>282</v>
      </c>
      <c r="B3" s="567"/>
      <c r="C3" s="567"/>
      <c r="D3" s="567"/>
      <c r="E3" s="567"/>
      <c r="F3" s="567"/>
      <c r="G3" s="568"/>
    </row>
    <row r="4" spans="1:7" ht="24" customHeight="1" thickBot="1" x14ac:dyDescent="0.3">
      <c r="A4" s="29"/>
      <c r="B4" s="30"/>
      <c r="C4" s="514" t="s">
        <v>1</v>
      </c>
      <c r="D4" s="514"/>
      <c r="E4" s="514"/>
      <c r="F4" s="514"/>
      <c r="G4" s="515"/>
    </row>
    <row r="5" spans="1:7" ht="46.5" customHeight="1" x14ac:dyDescent="0.25">
      <c r="A5" s="31"/>
      <c r="B5" s="32" t="s">
        <v>2</v>
      </c>
      <c r="C5" s="516" t="s">
        <v>3</v>
      </c>
      <c r="D5" s="517"/>
      <c r="E5" s="517"/>
      <c r="F5" s="517"/>
      <c r="G5" s="518"/>
    </row>
    <row r="6" spans="1:7" ht="134.25" customHeight="1" x14ac:dyDescent="0.25">
      <c r="A6" s="33"/>
      <c r="B6" s="7" t="s">
        <v>4</v>
      </c>
      <c r="C6" s="454" t="s">
        <v>5</v>
      </c>
      <c r="D6" s="454"/>
      <c r="E6" s="454"/>
      <c r="F6" s="454"/>
      <c r="G6" s="455"/>
    </row>
    <row r="7" spans="1:7" ht="81" customHeight="1" x14ac:dyDescent="0.25">
      <c r="A7" s="76"/>
      <c r="B7" s="7" t="s">
        <v>6</v>
      </c>
      <c r="C7" s="454" t="s">
        <v>7</v>
      </c>
      <c r="D7" s="454"/>
      <c r="E7" s="454"/>
      <c r="F7" s="454"/>
      <c r="G7" s="455"/>
    </row>
    <row r="8" spans="1:7" ht="78.75" customHeight="1" x14ac:dyDescent="0.25">
      <c r="A8" s="76"/>
      <c r="B8" s="7" t="s">
        <v>8</v>
      </c>
      <c r="C8" s="454" t="s">
        <v>91</v>
      </c>
      <c r="D8" s="454"/>
      <c r="E8" s="454"/>
      <c r="F8" s="454"/>
      <c r="G8" s="455"/>
    </row>
    <row r="9" spans="1:7" ht="132.75" customHeight="1" x14ac:dyDescent="0.25">
      <c r="A9" s="76"/>
      <c r="B9" s="7" t="s">
        <v>9</v>
      </c>
      <c r="C9" s="454" t="s">
        <v>69</v>
      </c>
      <c r="D9" s="454"/>
      <c r="E9" s="454"/>
      <c r="F9" s="454"/>
      <c r="G9" s="455"/>
    </row>
    <row r="10" spans="1:7" ht="78.75" customHeight="1" x14ac:dyDescent="0.25">
      <c r="A10" s="76"/>
      <c r="B10" s="7" t="s">
        <v>10</v>
      </c>
      <c r="C10" s="454" t="s">
        <v>70</v>
      </c>
      <c r="D10" s="454"/>
      <c r="E10" s="454"/>
      <c r="F10" s="454"/>
      <c r="G10" s="455"/>
    </row>
    <row r="11" spans="1:7" ht="45" customHeight="1" x14ac:dyDescent="0.25">
      <c r="A11" s="76"/>
      <c r="B11" s="7" t="s">
        <v>11</v>
      </c>
      <c r="C11" s="454" t="s">
        <v>12</v>
      </c>
      <c r="D11" s="454"/>
      <c r="E11" s="454"/>
      <c r="F11" s="454"/>
      <c r="G11" s="455"/>
    </row>
    <row r="12" spans="1:7" ht="137.25" customHeight="1" x14ac:dyDescent="0.25">
      <c r="A12" s="76"/>
      <c r="B12" s="7" t="s">
        <v>13</v>
      </c>
      <c r="C12" s="454" t="s">
        <v>118</v>
      </c>
      <c r="D12" s="454"/>
      <c r="E12" s="454"/>
      <c r="F12" s="454"/>
      <c r="G12" s="455"/>
    </row>
    <row r="13" spans="1:7" ht="78.75" customHeight="1" x14ac:dyDescent="0.25">
      <c r="A13" s="76"/>
      <c r="B13" s="28" t="s">
        <v>14</v>
      </c>
      <c r="C13" s="454" t="s">
        <v>15</v>
      </c>
      <c r="D13" s="454"/>
      <c r="E13" s="454"/>
      <c r="F13" s="454"/>
      <c r="G13" s="455"/>
    </row>
    <row r="14" spans="1:7" ht="135" customHeight="1" x14ac:dyDescent="0.25">
      <c r="A14" s="76"/>
      <c r="B14" s="7" t="s">
        <v>16</v>
      </c>
      <c r="C14" s="454" t="s">
        <v>151</v>
      </c>
      <c r="D14" s="454"/>
      <c r="E14" s="454"/>
      <c r="F14" s="454"/>
      <c r="G14" s="455"/>
    </row>
    <row r="15" spans="1:7" ht="174.75" customHeight="1" x14ac:dyDescent="0.25">
      <c r="A15" s="76"/>
      <c r="B15" s="7" t="s">
        <v>17</v>
      </c>
      <c r="C15" s="454" t="s">
        <v>18</v>
      </c>
      <c r="D15" s="454"/>
      <c r="E15" s="454"/>
      <c r="F15" s="454"/>
      <c r="G15" s="455"/>
    </row>
    <row r="16" spans="1:7" ht="135" customHeight="1" x14ac:dyDescent="0.25">
      <c r="A16" s="76"/>
      <c r="B16" s="7" t="s">
        <v>19</v>
      </c>
      <c r="C16" s="454" t="s">
        <v>20</v>
      </c>
      <c r="D16" s="454"/>
      <c r="E16" s="454"/>
      <c r="F16" s="454"/>
      <c r="G16" s="455"/>
    </row>
    <row r="17" spans="1:36" ht="98.25" customHeight="1" x14ac:dyDescent="0.25">
      <c r="A17" s="76"/>
      <c r="B17" s="7" t="s">
        <v>21</v>
      </c>
      <c r="C17" s="454" t="s">
        <v>22</v>
      </c>
      <c r="D17" s="454"/>
      <c r="E17" s="454"/>
      <c r="F17" s="454"/>
      <c r="G17" s="455"/>
    </row>
    <row r="18" spans="1:36" ht="81" customHeight="1" x14ac:dyDescent="0.25">
      <c r="A18" s="76"/>
      <c r="B18" s="7" t="s">
        <v>23</v>
      </c>
      <c r="C18" s="454" t="s">
        <v>149</v>
      </c>
      <c r="D18" s="454"/>
      <c r="E18" s="454"/>
      <c r="F18" s="454"/>
      <c r="G18" s="455"/>
    </row>
    <row r="19" spans="1:36" ht="59.25" customHeight="1" thickBot="1" x14ac:dyDescent="0.3">
      <c r="A19" s="34"/>
      <c r="B19" s="35" t="s">
        <v>24</v>
      </c>
      <c r="C19" s="478" t="s">
        <v>92</v>
      </c>
      <c r="D19" s="478"/>
      <c r="E19" s="478"/>
      <c r="F19" s="478"/>
      <c r="G19" s="479"/>
    </row>
    <row r="20" spans="1:36" ht="26.25" customHeight="1" thickBot="1" x14ac:dyDescent="0.3">
      <c r="A20" s="228"/>
      <c r="B20" s="226"/>
      <c r="C20" s="565" t="s">
        <v>158</v>
      </c>
      <c r="D20" s="565"/>
      <c r="E20" s="565"/>
      <c r="F20" s="565"/>
      <c r="G20" s="565"/>
    </row>
    <row r="21" spans="1:36" ht="56.25" x14ac:dyDescent="0.25">
      <c r="A21" s="31" t="s">
        <v>25</v>
      </c>
      <c r="B21" s="37" t="s">
        <v>54</v>
      </c>
      <c r="C21" s="37" t="s">
        <v>26</v>
      </c>
      <c r="D21" s="37" t="s">
        <v>27</v>
      </c>
      <c r="E21" s="3" t="s">
        <v>28</v>
      </c>
      <c r="F21" s="38" t="s">
        <v>29</v>
      </c>
      <c r="G21" s="39" t="s">
        <v>30</v>
      </c>
    </row>
    <row r="22" spans="1:36" ht="19.5" thickBot="1" x14ac:dyDescent="0.3">
      <c r="A22" s="40">
        <v>1</v>
      </c>
      <c r="B22" s="12">
        <v>2</v>
      </c>
      <c r="C22" s="12">
        <v>3</v>
      </c>
      <c r="D22" s="12">
        <v>4</v>
      </c>
      <c r="E22" s="12">
        <v>5</v>
      </c>
      <c r="F22" s="41">
        <v>6</v>
      </c>
      <c r="G22" s="42">
        <v>7</v>
      </c>
    </row>
    <row r="23" spans="1:36" ht="19.5" thickBot="1" x14ac:dyDescent="0.3">
      <c r="A23" s="130"/>
      <c r="B23" s="131"/>
      <c r="C23" s="314" t="s">
        <v>286</v>
      </c>
      <c r="D23" s="133"/>
      <c r="E23" s="134"/>
      <c r="F23" s="135"/>
      <c r="G23" s="136"/>
    </row>
    <row r="24" spans="1:36" ht="35.25" customHeight="1" x14ac:dyDescent="0.35">
      <c r="A24" s="128">
        <v>1</v>
      </c>
      <c r="B24" s="89" t="s">
        <v>75</v>
      </c>
      <c r="C24" s="137" t="s">
        <v>156</v>
      </c>
      <c r="D24" s="129" t="s">
        <v>33</v>
      </c>
      <c r="E24" s="117">
        <v>1</v>
      </c>
      <c r="F24" s="82"/>
      <c r="G24" s="82">
        <f t="shared" ref="G24:G29" si="0">E24*F24</f>
        <v>0</v>
      </c>
    </row>
    <row r="25" spans="1:36" ht="41.25" customHeight="1" x14ac:dyDescent="0.35">
      <c r="A25" s="7">
        <v>2</v>
      </c>
      <c r="B25" s="71" t="s">
        <v>55</v>
      </c>
      <c r="C25" s="138" t="s">
        <v>34</v>
      </c>
      <c r="D25" s="73" t="s">
        <v>33</v>
      </c>
      <c r="E25" s="74">
        <v>1</v>
      </c>
      <c r="F25" s="70"/>
      <c r="G25" s="70">
        <f t="shared" si="0"/>
        <v>0</v>
      </c>
    </row>
    <row r="26" spans="1:36" ht="39" customHeight="1" x14ac:dyDescent="0.35">
      <c r="A26" s="7">
        <v>3</v>
      </c>
      <c r="B26" s="75" t="s">
        <v>76</v>
      </c>
      <c r="C26" s="138" t="s">
        <v>157</v>
      </c>
      <c r="D26" s="73" t="s">
        <v>33</v>
      </c>
      <c r="E26" s="74">
        <v>1</v>
      </c>
      <c r="F26" s="70"/>
      <c r="G26" s="70">
        <f t="shared" si="0"/>
        <v>0</v>
      </c>
    </row>
    <row r="27" spans="1:36" ht="42" customHeight="1" x14ac:dyDescent="0.35">
      <c r="A27" s="7">
        <v>4</v>
      </c>
      <c r="B27" s="75" t="s">
        <v>77</v>
      </c>
      <c r="C27" s="138" t="s">
        <v>57</v>
      </c>
      <c r="D27" s="73" t="s">
        <v>33</v>
      </c>
      <c r="E27" s="74">
        <v>1</v>
      </c>
      <c r="F27" s="70"/>
      <c r="G27" s="70">
        <f t="shared" si="0"/>
        <v>0</v>
      </c>
    </row>
    <row r="28" spans="1:36" ht="81" customHeight="1" x14ac:dyDescent="0.35">
      <c r="A28" s="7">
        <v>5</v>
      </c>
      <c r="B28" s="75" t="s">
        <v>78</v>
      </c>
      <c r="C28" s="138" t="s">
        <v>66</v>
      </c>
      <c r="D28" s="73" t="s">
        <v>33</v>
      </c>
      <c r="E28" s="74">
        <v>1</v>
      </c>
      <c r="F28" s="70"/>
      <c r="G28" s="70">
        <f t="shared" si="0"/>
        <v>0</v>
      </c>
    </row>
    <row r="29" spans="1:36" ht="37.5" customHeight="1" thickBot="1" x14ac:dyDescent="0.4">
      <c r="A29" s="119">
        <v>6</v>
      </c>
      <c r="B29" s="120">
        <v>14</v>
      </c>
      <c r="C29" s="121" t="s">
        <v>93</v>
      </c>
      <c r="D29" s="122" t="s">
        <v>33</v>
      </c>
      <c r="E29" s="123">
        <v>1</v>
      </c>
      <c r="F29" s="124"/>
      <c r="G29" s="124">
        <f t="shared" si="0"/>
        <v>0</v>
      </c>
    </row>
    <row r="30" spans="1:36" ht="21" customHeight="1" thickBot="1" x14ac:dyDescent="0.3">
      <c r="A30" s="127"/>
      <c r="B30" s="50"/>
      <c r="C30" s="50"/>
      <c r="D30" s="511" t="s">
        <v>56</v>
      </c>
      <c r="E30" s="511"/>
      <c r="F30" s="511"/>
      <c r="G30" s="95">
        <f>SUM(G24:G29)</f>
        <v>0</v>
      </c>
    </row>
    <row r="31" spans="1:36" s="5" customFormat="1" ht="18.75" x14ac:dyDescent="0.25">
      <c r="A31" s="125"/>
      <c r="B31" s="125"/>
      <c r="C31" s="424" t="s">
        <v>36</v>
      </c>
      <c r="D31" s="126"/>
      <c r="E31" s="126"/>
      <c r="F31" s="126"/>
      <c r="G31" s="126"/>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row>
    <row r="32" spans="1:36" s="5" customFormat="1" ht="18" customHeight="1" x14ac:dyDescent="0.35">
      <c r="A32" s="7">
        <v>7</v>
      </c>
      <c r="B32" s="75" t="s">
        <v>79</v>
      </c>
      <c r="C32" s="45" t="s">
        <v>99</v>
      </c>
      <c r="D32" s="74" t="s">
        <v>37</v>
      </c>
      <c r="E32" s="74">
        <v>0.14000000000000001</v>
      </c>
      <c r="F32" s="74"/>
      <c r="G32" s="70">
        <f t="shared" ref="G32:G37" si="1">E32*F32</f>
        <v>0</v>
      </c>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row>
    <row r="33" spans="1:36" s="5" customFormat="1" ht="33" customHeight="1" x14ac:dyDescent="0.35">
      <c r="A33" s="7">
        <v>8</v>
      </c>
      <c r="B33" s="75" t="s">
        <v>162</v>
      </c>
      <c r="C33" s="45" t="s">
        <v>110</v>
      </c>
      <c r="D33" s="74" t="s">
        <v>38</v>
      </c>
      <c r="E33" s="74">
        <v>22</v>
      </c>
      <c r="F33" s="74"/>
      <c r="G33" s="70">
        <f t="shared" si="1"/>
        <v>0</v>
      </c>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row>
    <row r="34" spans="1:36" s="5" customFormat="1" ht="33" customHeight="1" x14ac:dyDescent="0.35">
      <c r="A34" s="7">
        <v>9</v>
      </c>
      <c r="B34" s="75" t="s">
        <v>79</v>
      </c>
      <c r="C34" s="45" t="s">
        <v>152</v>
      </c>
      <c r="D34" s="74" t="s">
        <v>39</v>
      </c>
      <c r="E34" s="74">
        <v>563</v>
      </c>
      <c r="F34" s="74"/>
      <c r="G34" s="70">
        <f t="shared" si="1"/>
        <v>0</v>
      </c>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row>
    <row r="35" spans="1:36" s="5" customFormat="1" ht="33" customHeight="1" x14ac:dyDescent="0.35">
      <c r="A35" s="7">
        <v>10</v>
      </c>
      <c r="B35" s="75" t="s">
        <v>79</v>
      </c>
      <c r="C35" s="45" t="s">
        <v>153</v>
      </c>
      <c r="D35" s="74" t="s">
        <v>39</v>
      </c>
      <c r="E35" s="74">
        <v>62</v>
      </c>
      <c r="F35" s="74"/>
      <c r="G35" s="70">
        <f t="shared" si="1"/>
        <v>0</v>
      </c>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row>
    <row r="36" spans="1:36" s="5" customFormat="1" ht="25.5" customHeight="1" x14ac:dyDescent="0.35">
      <c r="A36" s="7">
        <v>11</v>
      </c>
      <c r="B36" s="75" t="s">
        <v>161</v>
      </c>
      <c r="C36" s="45" t="s">
        <v>155</v>
      </c>
      <c r="D36" s="74" t="s">
        <v>41</v>
      </c>
      <c r="E36" s="74">
        <v>3</v>
      </c>
      <c r="F36" s="74"/>
      <c r="G36" s="70">
        <f t="shared" si="1"/>
        <v>0</v>
      </c>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row>
    <row r="37" spans="1:36" s="5" customFormat="1" ht="62.25" customHeight="1" thickBot="1" x14ac:dyDescent="0.4">
      <c r="A37" s="72">
        <v>12</v>
      </c>
      <c r="B37" s="209">
        <v>1.4</v>
      </c>
      <c r="C37" s="138" t="s">
        <v>147</v>
      </c>
      <c r="D37" s="122" t="s">
        <v>38</v>
      </c>
      <c r="E37" s="123">
        <v>240</v>
      </c>
      <c r="F37" s="422"/>
      <c r="G37" s="123">
        <f t="shared" si="1"/>
        <v>0</v>
      </c>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row>
    <row r="38" spans="1:36" s="5" customFormat="1" ht="19.899999999999999" customHeight="1" thickBot="1" x14ac:dyDescent="0.4">
      <c r="A38" s="488" t="s">
        <v>42</v>
      </c>
      <c r="B38" s="481"/>
      <c r="C38" s="481"/>
      <c r="D38" s="481"/>
      <c r="E38" s="481"/>
      <c r="F38" s="482"/>
      <c r="G38" s="176">
        <f>SUM(G32:G37)</f>
        <v>0</v>
      </c>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row>
    <row r="39" spans="1:36" s="5" customFormat="1" ht="16.149999999999999" customHeight="1" thickBot="1" x14ac:dyDescent="0.4">
      <c r="A39" s="140"/>
      <c r="B39" s="140"/>
      <c r="C39" s="314" t="s">
        <v>191</v>
      </c>
      <c r="D39" s="141"/>
      <c r="E39" s="315"/>
      <c r="F39" s="316"/>
      <c r="G39" s="317"/>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row>
    <row r="40" spans="1:36" s="14" customFormat="1" ht="77.45" customHeight="1" x14ac:dyDescent="0.35">
      <c r="A40" s="116">
        <v>13</v>
      </c>
      <c r="B40" s="75" t="s">
        <v>81</v>
      </c>
      <c r="C40" s="139" t="s">
        <v>192</v>
      </c>
      <c r="D40" s="318" t="s">
        <v>40</v>
      </c>
      <c r="E40" s="319">
        <v>60</v>
      </c>
      <c r="F40" s="320"/>
      <c r="G40" s="118">
        <f>E40*F40</f>
        <v>0</v>
      </c>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row>
    <row r="41" spans="1:36" s="5" customFormat="1" ht="19.5" thickBot="1" x14ac:dyDescent="0.4">
      <c r="A41" s="177">
        <v>14</v>
      </c>
      <c r="B41" s="75" t="s">
        <v>82</v>
      </c>
      <c r="C41" s="178" t="s">
        <v>98</v>
      </c>
      <c r="D41" s="321" t="s">
        <v>39</v>
      </c>
      <c r="E41" s="322">
        <v>228</v>
      </c>
      <c r="F41" s="207"/>
      <c r="G41" s="148">
        <f>E41*F41</f>
        <v>0</v>
      </c>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row>
    <row r="42" spans="1:36" s="5" customFormat="1" ht="19.5" customHeight="1" thickBot="1" x14ac:dyDescent="0.4">
      <c r="A42" s="480" t="s">
        <v>43</v>
      </c>
      <c r="B42" s="481"/>
      <c r="C42" s="481"/>
      <c r="D42" s="481"/>
      <c r="E42" s="481"/>
      <c r="F42" s="482"/>
      <c r="G42" s="323">
        <f>SUM(G41+G40)</f>
        <v>0</v>
      </c>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row>
    <row r="43" spans="1:36" s="5" customFormat="1" ht="16.899999999999999" customHeight="1" thickBot="1" x14ac:dyDescent="0.4">
      <c r="A43" s="149"/>
      <c r="B43" s="150"/>
      <c r="C43" s="314" t="s">
        <v>44</v>
      </c>
      <c r="D43" s="151"/>
      <c r="E43" s="152"/>
      <c r="F43" s="152"/>
      <c r="G43" s="153"/>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row>
    <row r="44" spans="1:36" s="5" customFormat="1" ht="57.75" customHeight="1" x14ac:dyDescent="0.35">
      <c r="A44" s="116">
        <v>15</v>
      </c>
      <c r="B44" s="89" t="s">
        <v>83</v>
      </c>
      <c r="C44" s="185" t="s">
        <v>257</v>
      </c>
      <c r="D44" s="129" t="s">
        <v>40</v>
      </c>
      <c r="E44" s="117">
        <v>50</v>
      </c>
      <c r="F44" s="82"/>
      <c r="G44" s="46">
        <f t="shared" ref="G44:G50" si="2">(E44*F44)</f>
        <v>0</v>
      </c>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row>
    <row r="45" spans="1:36" s="5" customFormat="1" ht="46.5" customHeight="1" x14ac:dyDescent="0.35">
      <c r="A45" s="72">
        <v>16</v>
      </c>
      <c r="B45" s="75" t="s">
        <v>84</v>
      </c>
      <c r="C45" s="6" t="s">
        <v>284</v>
      </c>
      <c r="D45" s="73" t="s">
        <v>39</v>
      </c>
      <c r="E45" s="117">
        <v>627</v>
      </c>
      <c r="F45" s="70"/>
      <c r="G45" s="46">
        <f t="shared" si="2"/>
        <v>0</v>
      </c>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row>
    <row r="46" spans="1:36" ht="38.25" customHeight="1" x14ac:dyDescent="0.35">
      <c r="A46" s="72">
        <v>17</v>
      </c>
      <c r="B46" s="106" t="s">
        <v>85</v>
      </c>
      <c r="C46" s="107" t="s">
        <v>97</v>
      </c>
      <c r="D46" s="108" t="s">
        <v>38</v>
      </c>
      <c r="E46" s="117">
        <v>20</v>
      </c>
      <c r="F46" s="70"/>
      <c r="G46" s="46">
        <f t="shared" si="2"/>
        <v>0</v>
      </c>
      <c r="H46"/>
      <c r="I46"/>
      <c r="J46"/>
      <c r="K46"/>
      <c r="L46"/>
      <c r="M46"/>
      <c r="N46"/>
      <c r="O46"/>
      <c r="P46"/>
      <c r="Q46"/>
      <c r="R46"/>
      <c r="S46"/>
      <c r="T46"/>
      <c r="U46"/>
      <c r="V46"/>
      <c r="W46"/>
      <c r="X46"/>
      <c r="Y46"/>
      <c r="Z46"/>
      <c r="AA46"/>
      <c r="AB46"/>
      <c r="AC46"/>
      <c r="AD46"/>
      <c r="AE46"/>
      <c r="AF46"/>
      <c r="AG46"/>
      <c r="AH46"/>
      <c r="AI46"/>
      <c r="AJ46"/>
    </row>
    <row r="47" spans="1:36" ht="54.75" customHeight="1" x14ac:dyDescent="0.35">
      <c r="A47" s="72">
        <v>18</v>
      </c>
      <c r="B47" s="106">
        <v>4.62</v>
      </c>
      <c r="C47" s="107" t="s">
        <v>196</v>
      </c>
      <c r="D47" s="73" t="s">
        <v>39</v>
      </c>
      <c r="E47" s="117">
        <v>627</v>
      </c>
      <c r="F47" s="70"/>
      <c r="G47" s="46">
        <f t="shared" si="2"/>
        <v>0</v>
      </c>
      <c r="H47"/>
      <c r="I47"/>
      <c r="J47"/>
      <c r="K47"/>
      <c r="L47"/>
      <c r="M47"/>
      <c r="N47"/>
      <c r="O47"/>
      <c r="P47"/>
      <c r="Q47"/>
      <c r="R47"/>
      <c r="S47"/>
      <c r="T47"/>
      <c r="U47"/>
      <c r="V47"/>
      <c r="W47"/>
      <c r="X47"/>
      <c r="Y47"/>
      <c r="Z47"/>
      <c r="AA47"/>
      <c r="AB47"/>
      <c r="AC47"/>
      <c r="AD47"/>
      <c r="AE47"/>
      <c r="AF47"/>
      <c r="AG47"/>
      <c r="AH47"/>
      <c r="AI47"/>
      <c r="AJ47"/>
    </row>
    <row r="48" spans="1:36" s="109" customFormat="1" ht="56.25" x14ac:dyDescent="0.35">
      <c r="A48" s="72">
        <v>19</v>
      </c>
      <c r="B48" s="106" t="s">
        <v>129</v>
      </c>
      <c r="C48" s="6" t="s">
        <v>199</v>
      </c>
      <c r="D48" s="73" t="s">
        <v>39</v>
      </c>
      <c r="E48" s="117">
        <v>228</v>
      </c>
      <c r="F48" s="70"/>
      <c r="G48" s="46">
        <f t="shared" si="2"/>
        <v>0</v>
      </c>
    </row>
    <row r="49" spans="1:36" s="109" customFormat="1" ht="56.25" x14ac:dyDescent="0.35">
      <c r="A49" s="177">
        <v>20</v>
      </c>
      <c r="B49" s="145" t="s">
        <v>160</v>
      </c>
      <c r="C49" s="329" t="s">
        <v>256</v>
      </c>
      <c r="D49" s="108" t="s">
        <v>38</v>
      </c>
      <c r="E49" s="420">
        <v>240</v>
      </c>
      <c r="F49" s="408"/>
      <c r="G49" s="421">
        <f t="shared" si="2"/>
        <v>0</v>
      </c>
    </row>
    <row r="50" spans="1:36" s="5" customFormat="1" ht="35.25" customHeight="1" thickBot="1" x14ac:dyDescent="0.4">
      <c r="A50" s="144">
        <v>21</v>
      </c>
      <c r="B50" s="145" t="s">
        <v>160</v>
      </c>
      <c r="C50" s="6" t="s">
        <v>154</v>
      </c>
      <c r="D50" s="146" t="s">
        <v>38</v>
      </c>
      <c r="E50" s="147">
        <v>163</v>
      </c>
      <c r="F50" s="124"/>
      <c r="G50" s="46">
        <f t="shared" si="2"/>
        <v>0</v>
      </c>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row>
    <row r="51" spans="1:36" s="5" customFormat="1" ht="19.5" customHeight="1" thickBot="1" x14ac:dyDescent="0.3">
      <c r="A51" s="512" t="s">
        <v>45</v>
      </c>
      <c r="B51" s="483"/>
      <c r="C51" s="483"/>
      <c r="D51" s="483"/>
      <c r="E51" s="483"/>
      <c r="F51" s="513"/>
      <c r="G51" s="95">
        <f>SUM(G44:G50)</f>
        <v>0</v>
      </c>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row>
    <row r="52" spans="1:36" s="4" customFormat="1" ht="20.45" customHeight="1" thickBot="1" x14ac:dyDescent="0.4">
      <c r="A52" s="83"/>
      <c r="B52" s="84"/>
      <c r="C52" s="85"/>
      <c r="D52" s="61"/>
      <c r="E52" s="86"/>
      <c r="F52" s="87"/>
      <c r="G52" s="8"/>
    </row>
    <row r="53" spans="1:36" ht="38.25" customHeight="1" thickBot="1" x14ac:dyDescent="0.3">
      <c r="A53" s="43"/>
      <c r="B53" s="102"/>
      <c r="C53" s="508" t="s">
        <v>300</v>
      </c>
      <c r="D53" s="509"/>
      <c r="E53" s="509"/>
      <c r="F53" s="510"/>
      <c r="G53" s="103"/>
    </row>
    <row r="54" spans="1:36" ht="18.75" x14ac:dyDescent="0.25">
      <c r="A54" s="31"/>
      <c r="B54" s="32"/>
      <c r="C54" s="104" t="s">
        <v>48</v>
      </c>
      <c r="D54" s="104"/>
      <c r="E54" s="105"/>
      <c r="F54" s="104"/>
      <c r="G54" s="68">
        <f>SUM(G30)</f>
        <v>0</v>
      </c>
    </row>
    <row r="55" spans="1:36" ht="18.75" x14ac:dyDescent="0.25">
      <c r="A55" s="33"/>
      <c r="B55" s="7"/>
      <c r="C55" s="63" t="s">
        <v>49</v>
      </c>
      <c r="D55" s="63"/>
      <c r="E55" s="64"/>
      <c r="F55" s="65"/>
      <c r="G55" s="69">
        <f>SUM(G38)</f>
        <v>0</v>
      </c>
    </row>
    <row r="56" spans="1:36" s="1" customFormat="1" ht="18.75" x14ac:dyDescent="0.25">
      <c r="A56" s="9"/>
      <c r="B56" s="6"/>
      <c r="C56" s="66" t="s">
        <v>285</v>
      </c>
      <c r="D56" s="66"/>
      <c r="E56" s="67"/>
      <c r="F56" s="66"/>
      <c r="G56" s="69">
        <f>SUM(G42)</f>
        <v>0</v>
      </c>
    </row>
    <row r="57" spans="1:36" s="1" customFormat="1" ht="19.5" thickBot="1" x14ac:dyDescent="0.3">
      <c r="A57" s="9"/>
      <c r="B57" s="6"/>
      <c r="C57" s="66" t="s">
        <v>51</v>
      </c>
      <c r="D57" s="66"/>
      <c r="E57" s="67"/>
      <c r="F57" s="66"/>
      <c r="G57" s="69">
        <f>SUM(G51)</f>
        <v>0</v>
      </c>
    </row>
    <row r="58" spans="1:36" s="230" customFormat="1" ht="15.75" customHeight="1" thickBot="1" x14ac:dyDescent="0.35">
      <c r="A58" s="548" t="s">
        <v>172</v>
      </c>
      <c r="B58" s="548"/>
      <c r="C58" s="548"/>
      <c r="D58" s="548"/>
      <c r="E58" s="548"/>
      <c r="F58" s="549"/>
      <c r="G58" s="232">
        <f>SUM(G54:G57)</f>
        <v>0</v>
      </c>
    </row>
    <row r="59" spans="1:36" s="230" customFormat="1" ht="15.75" customHeight="1" thickBot="1" x14ac:dyDescent="0.35">
      <c r="A59" s="231"/>
      <c r="B59" s="231"/>
      <c r="C59" s="231"/>
      <c r="D59" s="231"/>
      <c r="E59" s="233"/>
      <c r="F59" s="234"/>
      <c r="G59" s="235"/>
    </row>
    <row r="60" spans="1:36" ht="26.25" customHeight="1" thickBot="1" x14ac:dyDescent="0.3">
      <c r="A60" s="236"/>
      <c r="B60" s="180"/>
      <c r="C60" s="546" t="s">
        <v>163</v>
      </c>
      <c r="D60" s="546"/>
      <c r="E60" s="546"/>
      <c r="F60" s="546"/>
      <c r="G60" s="547"/>
    </row>
    <row r="61" spans="1:36" ht="56.25" x14ac:dyDescent="0.25">
      <c r="A61" s="31" t="s">
        <v>25</v>
      </c>
      <c r="B61" s="37" t="s">
        <v>54</v>
      </c>
      <c r="C61" s="37" t="s">
        <v>26</v>
      </c>
      <c r="D61" s="37" t="s">
        <v>27</v>
      </c>
      <c r="E61" s="3" t="s">
        <v>28</v>
      </c>
      <c r="F61" s="38" t="s">
        <v>29</v>
      </c>
      <c r="G61" s="39" t="s">
        <v>30</v>
      </c>
    </row>
    <row r="62" spans="1:36" ht="18.75" x14ac:dyDescent="0.25">
      <c r="A62" s="40">
        <v>1</v>
      </c>
      <c r="B62" s="12">
        <v>2</v>
      </c>
      <c r="C62" s="12">
        <v>3</v>
      </c>
      <c r="D62" s="12">
        <v>4</v>
      </c>
      <c r="E62" s="12">
        <v>5</v>
      </c>
      <c r="F62" s="41">
        <v>6</v>
      </c>
      <c r="G62" s="42">
        <v>7</v>
      </c>
    </row>
    <row r="63" spans="1:36" s="5" customFormat="1" ht="18.75" x14ac:dyDescent="0.25">
      <c r="A63" s="338"/>
      <c r="B63" s="338"/>
      <c r="C63" s="426" t="s">
        <v>287</v>
      </c>
      <c r="D63" s="425"/>
      <c r="E63" s="425"/>
      <c r="F63" s="425"/>
      <c r="G63" s="425"/>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row>
    <row r="64" spans="1:36" s="5" customFormat="1" ht="18" customHeight="1" x14ac:dyDescent="0.35">
      <c r="A64" s="7">
        <v>1</v>
      </c>
      <c r="B64" s="75" t="s">
        <v>79</v>
      </c>
      <c r="C64" s="45" t="s">
        <v>99</v>
      </c>
      <c r="D64" s="74" t="s">
        <v>37</v>
      </c>
      <c r="E64" s="74">
        <v>0.05</v>
      </c>
      <c r="F64" s="74"/>
      <c r="G64" s="70">
        <f t="shared" ref="G64:G68" si="3">E64*F64</f>
        <v>0</v>
      </c>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row>
    <row r="65" spans="1:36" s="5" customFormat="1" ht="33" customHeight="1" x14ac:dyDescent="0.35">
      <c r="A65" s="7">
        <v>2</v>
      </c>
      <c r="B65" s="75" t="s">
        <v>162</v>
      </c>
      <c r="C65" s="45" t="s">
        <v>110</v>
      </c>
      <c r="D65" s="74" t="s">
        <v>38</v>
      </c>
      <c r="E65" s="74">
        <v>29</v>
      </c>
      <c r="F65" s="74"/>
      <c r="G65" s="70">
        <f t="shared" si="3"/>
        <v>0</v>
      </c>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row>
    <row r="66" spans="1:36" s="5" customFormat="1" ht="33" customHeight="1" x14ac:dyDescent="0.35">
      <c r="A66" s="7">
        <v>3</v>
      </c>
      <c r="B66" s="75" t="s">
        <v>79</v>
      </c>
      <c r="C66" s="45" t="s">
        <v>152</v>
      </c>
      <c r="D66" s="74" t="s">
        <v>39</v>
      </c>
      <c r="E66" s="74">
        <v>150</v>
      </c>
      <c r="F66" s="74"/>
      <c r="G66" s="70">
        <f t="shared" si="3"/>
        <v>0</v>
      </c>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row>
    <row r="67" spans="1:36" s="5" customFormat="1" ht="33" customHeight="1" x14ac:dyDescent="0.35">
      <c r="A67" s="7">
        <v>4</v>
      </c>
      <c r="B67" s="75" t="s">
        <v>79</v>
      </c>
      <c r="C67" s="45" t="s">
        <v>153</v>
      </c>
      <c r="D67" s="74" t="s">
        <v>39</v>
      </c>
      <c r="E67" s="74">
        <v>75</v>
      </c>
      <c r="F67" s="74"/>
      <c r="G67" s="70">
        <f t="shared" si="3"/>
        <v>0</v>
      </c>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row>
    <row r="68" spans="1:36" s="5" customFormat="1" ht="62.25" customHeight="1" thickBot="1" x14ac:dyDescent="0.4">
      <c r="A68" s="72">
        <v>5</v>
      </c>
      <c r="B68" s="209">
        <v>1.4</v>
      </c>
      <c r="C68" s="138" t="s">
        <v>147</v>
      </c>
      <c r="D68" s="122" t="s">
        <v>38</v>
      </c>
      <c r="E68" s="123">
        <v>66</v>
      </c>
      <c r="F68" s="422"/>
      <c r="G68" s="123">
        <f t="shared" si="3"/>
        <v>0</v>
      </c>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row>
    <row r="69" spans="1:36" s="5" customFormat="1" ht="19.899999999999999" customHeight="1" thickBot="1" x14ac:dyDescent="0.4">
      <c r="A69" s="488" t="s">
        <v>146</v>
      </c>
      <c r="B69" s="481"/>
      <c r="C69" s="481"/>
      <c r="D69" s="481"/>
      <c r="E69" s="481"/>
      <c r="F69" s="482"/>
      <c r="G69" s="176">
        <f>SUM(G64:G68)</f>
        <v>0</v>
      </c>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row>
    <row r="70" spans="1:36" s="5" customFormat="1" ht="16.149999999999999" customHeight="1" thickBot="1" x14ac:dyDescent="0.4">
      <c r="A70" s="140"/>
      <c r="B70" s="140"/>
      <c r="C70" s="314" t="s">
        <v>288</v>
      </c>
      <c r="D70" s="141"/>
      <c r="E70" s="315"/>
      <c r="F70" s="316"/>
      <c r="G70" s="317"/>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row>
    <row r="71" spans="1:36" s="14" customFormat="1" ht="77.45" customHeight="1" x14ac:dyDescent="0.35">
      <c r="A71" s="116">
        <v>6</v>
      </c>
      <c r="B71" s="75" t="s">
        <v>81</v>
      </c>
      <c r="C71" s="139" t="s">
        <v>192</v>
      </c>
      <c r="D71" s="318" t="s">
        <v>40</v>
      </c>
      <c r="E71" s="319">
        <v>30</v>
      </c>
      <c r="F71" s="320"/>
      <c r="G71" s="118">
        <f>E71*F71</f>
        <v>0</v>
      </c>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row>
    <row r="72" spans="1:36" s="5" customFormat="1" ht="19.5" thickBot="1" x14ac:dyDescent="0.4">
      <c r="A72" s="177">
        <v>7</v>
      </c>
      <c r="B72" s="75" t="s">
        <v>82</v>
      </c>
      <c r="C72" s="178" t="s">
        <v>98</v>
      </c>
      <c r="D72" s="321" t="s">
        <v>39</v>
      </c>
      <c r="E72" s="322">
        <v>121</v>
      </c>
      <c r="F72" s="207"/>
      <c r="G72" s="148">
        <f>E72*F72</f>
        <v>0</v>
      </c>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row>
    <row r="73" spans="1:36" s="5" customFormat="1" ht="19.5" customHeight="1" thickBot="1" x14ac:dyDescent="0.4">
      <c r="A73" s="480" t="s">
        <v>289</v>
      </c>
      <c r="B73" s="481"/>
      <c r="C73" s="481"/>
      <c r="D73" s="481"/>
      <c r="E73" s="481"/>
      <c r="F73" s="482"/>
      <c r="G73" s="323">
        <f>SUM(G72+G71)</f>
        <v>0</v>
      </c>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row>
    <row r="74" spans="1:36" s="5" customFormat="1" ht="16.899999999999999" customHeight="1" thickBot="1" x14ac:dyDescent="0.4">
      <c r="A74" s="149"/>
      <c r="B74" s="150"/>
      <c r="C74" s="314" t="s">
        <v>290</v>
      </c>
      <c r="D74" s="151"/>
      <c r="E74" s="152"/>
      <c r="F74" s="152"/>
      <c r="G74" s="153"/>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row>
    <row r="75" spans="1:36" s="5" customFormat="1" ht="57.75" customHeight="1" x14ac:dyDescent="0.35">
      <c r="A75" s="116">
        <v>8</v>
      </c>
      <c r="B75" s="89" t="s">
        <v>83</v>
      </c>
      <c r="C75" s="185" t="s">
        <v>257</v>
      </c>
      <c r="D75" s="129" t="s">
        <v>40</v>
      </c>
      <c r="E75" s="117">
        <v>27</v>
      </c>
      <c r="F75" s="82"/>
      <c r="G75" s="46">
        <f t="shared" ref="G75:G81" si="4">(E75*F75)</f>
        <v>0</v>
      </c>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row>
    <row r="76" spans="1:36" s="5" customFormat="1" ht="51.75" customHeight="1" x14ac:dyDescent="0.35">
      <c r="A76" s="72">
        <v>9</v>
      </c>
      <c r="B76" s="75" t="s">
        <v>84</v>
      </c>
      <c r="C76" s="6" t="s">
        <v>284</v>
      </c>
      <c r="D76" s="73" t="s">
        <v>39</v>
      </c>
      <c r="E76" s="117">
        <v>225</v>
      </c>
      <c r="F76" s="70"/>
      <c r="G76" s="46">
        <f t="shared" si="4"/>
        <v>0</v>
      </c>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row>
    <row r="77" spans="1:36" ht="38.25" customHeight="1" x14ac:dyDescent="0.35">
      <c r="A77" s="72">
        <v>10</v>
      </c>
      <c r="B77" s="106" t="s">
        <v>85</v>
      </c>
      <c r="C77" s="107" t="s">
        <v>97</v>
      </c>
      <c r="D77" s="108" t="s">
        <v>38</v>
      </c>
      <c r="E77" s="117">
        <v>20</v>
      </c>
      <c r="F77" s="70"/>
      <c r="G77" s="46">
        <f t="shared" si="4"/>
        <v>0</v>
      </c>
      <c r="H77"/>
      <c r="I77"/>
      <c r="J77"/>
      <c r="K77"/>
      <c r="L77"/>
      <c r="M77"/>
      <c r="N77"/>
      <c r="O77"/>
      <c r="P77"/>
      <c r="Q77"/>
      <c r="R77"/>
      <c r="S77"/>
      <c r="T77"/>
      <c r="U77"/>
      <c r="V77"/>
      <c r="W77"/>
      <c r="X77"/>
      <c r="Y77"/>
      <c r="Z77"/>
      <c r="AA77"/>
      <c r="AB77"/>
      <c r="AC77"/>
      <c r="AD77"/>
      <c r="AE77"/>
      <c r="AF77"/>
      <c r="AG77"/>
      <c r="AH77"/>
      <c r="AI77"/>
      <c r="AJ77"/>
    </row>
    <row r="78" spans="1:36" ht="54.75" customHeight="1" x14ac:dyDescent="0.35">
      <c r="A78" s="72">
        <v>11</v>
      </c>
      <c r="B78" s="106">
        <v>4.62</v>
      </c>
      <c r="C78" s="107" t="s">
        <v>196</v>
      </c>
      <c r="D78" s="73" t="s">
        <v>39</v>
      </c>
      <c r="E78" s="117">
        <v>225</v>
      </c>
      <c r="F78" s="70"/>
      <c r="G78" s="46">
        <f t="shared" si="4"/>
        <v>0</v>
      </c>
      <c r="H78"/>
      <c r="I78"/>
      <c r="J78"/>
      <c r="K78"/>
      <c r="L78"/>
      <c r="M78"/>
      <c r="N78"/>
      <c r="O78"/>
      <c r="P78"/>
      <c r="Q78"/>
      <c r="R78"/>
      <c r="S78"/>
      <c r="T78"/>
      <c r="U78"/>
      <c r="V78"/>
      <c r="W78"/>
      <c r="X78"/>
      <c r="Y78"/>
      <c r="Z78"/>
      <c r="AA78"/>
      <c r="AB78"/>
      <c r="AC78"/>
      <c r="AD78"/>
      <c r="AE78"/>
      <c r="AF78"/>
      <c r="AG78"/>
      <c r="AH78"/>
      <c r="AI78"/>
      <c r="AJ78"/>
    </row>
    <row r="79" spans="1:36" s="109" customFormat="1" ht="56.25" x14ac:dyDescent="0.35">
      <c r="A79" s="72">
        <v>12</v>
      </c>
      <c r="B79" s="106" t="s">
        <v>129</v>
      </c>
      <c r="C79" s="6" t="s">
        <v>199</v>
      </c>
      <c r="D79" s="73" t="s">
        <v>39</v>
      </c>
      <c r="E79" s="117">
        <v>121</v>
      </c>
      <c r="F79" s="70"/>
      <c r="G79" s="46">
        <f t="shared" si="4"/>
        <v>0</v>
      </c>
    </row>
    <row r="80" spans="1:36" s="109" customFormat="1" ht="56.25" x14ac:dyDescent="0.35">
      <c r="A80" s="177">
        <v>13</v>
      </c>
      <c r="B80" s="145" t="s">
        <v>160</v>
      </c>
      <c r="C80" s="329" t="s">
        <v>256</v>
      </c>
      <c r="D80" s="108" t="s">
        <v>38</v>
      </c>
      <c r="E80" s="420">
        <v>66</v>
      </c>
      <c r="F80" s="408"/>
      <c r="G80" s="421">
        <f t="shared" si="4"/>
        <v>0</v>
      </c>
    </row>
    <row r="81" spans="1:36" s="5" customFormat="1" ht="35.25" customHeight="1" thickBot="1" x14ac:dyDescent="0.4">
      <c r="A81" s="144">
        <v>14</v>
      </c>
      <c r="B81" s="145" t="s">
        <v>160</v>
      </c>
      <c r="C81" s="6" t="s">
        <v>154</v>
      </c>
      <c r="D81" s="146" t="s">
        <v>38</v>
      </c>
      <c r="E81" s="147">
        <v>81</v>
      </c>
      <c r="F81" s="124"/>
      <c r="G81" s="46">
        <f t="shared" si="4"/>
        <v>0</v>
      </c>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row>
    <row r="82" spans="1:36" s="5" customFormat="1" ht="19.5" customHeight="1" thickBot="1" x14ac:dyDescent="0.3">
      <c r="A82" s="512" t="s">
        <v>140</v>
      </c>
      <c r="B82" s="483"/>
      <c r="C82" s="483"/>
      <c r="D82" s="483"/>
      <c r="E82" s="483"/>
      <c r="F82" s="513"/>
      <c r="G82" s="95">
        <f>SUM(G75:G81)</f>
        <v>0</v>
      </c>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row>
    <row r="83" spans="1:36" s="4" customFormat="1" ht="20.45" customHeight="1" thickBot="1" x14ac:dyDescent="0.4">
      <c r="A83" s="83"/>
      <c r="B83" s="84"/>
      <c r="C83" s="85"/>
      <c r="D83" s="61"/>
      <c r="E83" s="86"/>
      <c r="F83" s="87"/>
      <c r="G83" s="8"/>
    </row>
    <row r="84" spans="1:36" ht="22.5" customHeight="1" x14ac:dyDescent="0.25">
      <c r="A84" s="43"/>
      <c r="B84" s="102"/>
      <c r="C84" s="508" t="s">
        <v>164</v>
      </c>
      <c r="D84" s="509"/>
      <c r="E84" s="509"/>
      <c r="F84" s="510"/>
      <c r="G84" s="103"/>
    </row>
    <row r="85" spans="1:36" ht="18.75" x14ac:dyDescent="0.25">
      <c r="A85" s="33"/>
      <c r="B85" s="7"/>
      <c r="C85" s="63" t="s">
        <v>123</v>
      </c>
      <c r="D85" s="63"/>
      <c r="E85" s="64"/>
      <c r="F85" s="65"/>
      <c r="G85" s="69">
        <f>SUM(G69)</f>
        <v>0</v>
      </c>
    </row>
    <row r="86" spans="1:36" ht="18.75" x14ac:dyDescent="0.25">
      <c r="A86" s="33"/>
      <c r="B86" s="7"/>
      <c r="C86" s="63" t="s">
        <v>291</v>
      </c>
      <c r="D86" s="63"/>
      <c r="E86" s="64"/>
      <c r="F86" s="65"/>
      <c r="G86" s="69">
        <f>SUM(G73)</f>
        <v>0</v>
      </c>
    </row>
    <row r="87" spans="1:36" s="1" customFormat="1" ht="19.5" thickBot="1" x14ac:dyDescent="0.3">
      <c r="A87" s="9"/>
      <c r="B87" s="6"/>
      <c r="C87" s="66" t="s">
        <v>159</v>
      </c>
      <c r="D87" s="66"/>
      <c r="E87" s="67"/>
      <c r="F87" s="66"/>
      <c r="G87" s="69">
        <f>SUM(G82)</f>
        <v>0</v>
      </c>
    </row>
    <row r="88" spans="1:36" s="230" customFormat="1" ht="15.75" customHeight="1" thickBot="1" x14ac:dyDescent="0.35">
      <c r="A88" s="548" t="s">
        <v>172</v>
      </c>
      <c r="B88" s="548"/>
      <c r="C88" s="548"/>
      <c r="D88" s="548"/>
      <c r="E88" s="548"/>
      <c r="F88" s="549"/>
      <c r="G88" s="232">
        <f>SUM(G84:G87)</f>
        <v>0</v>
      </c>
    </row>
    <row r="89" spans="1:36" s="1" customFormat="1" ht="19.5" thickBot="1" x14ac:dyDescent="0.4">
      <c r="A89" s="160"/>
      <c r="B89" s="161"/>
      <c r="C89" s="162"/>
      <c r="D89" s="163"/>
      <c r="E89" s="164"/>
      <c r="F89" s="117"/>
      <c r="G89" s="118"/>
    </row>
    <row r="90" spans="1:36" ht="26.25" customHeight="1" thickBot="1" x14ac:dyDescent="0.3">
      <c r="A90" s="236"/>
      <c r="B90" s="180"/>
      <c r="C90" s="546" t="s">
        <v>305</v>
      </c>
      <c r="D90" s="546"/>
      <c r="E90" s="546"/>
      <c r="F90" s="546"/>
      <c r="G90" s="547"/>
    </row>
    <row r="91" spans="1:36" ht="56.25" x14ac:dyDescent="0.25">
      <c r="A91" s="31" t="s">
        <v>25</v>
      </c>
      <c r="B91" s="37" t="s">
        <v>54</v>
      </c>
      <c r="C91" s="37" t="s">
        <v>26</v>
      </c>
      <c r="D91" s="37" t="s">
        <v>27</v>
      </c>
      <c r="E91" s="3" t="s">
        <v>28</v>
      </c>
      <c r="F91" s="38" t="s">
        <v>29</v>
      </c>
      <c r="G91" s="39" t="s">
        <v>30</v>
      </c>
    </row>
    <row r="92" spans="1:36" ht="18.75" x14ac:dyDescent="0.25">
      <c r="A92" s="40">
        <v>1</v>
      </c>
      <c r="B92" s="12">
        <v>2</v>
      </c>
      <c r="C92" s="12">
        <v>3</v>
      </c>
      <c r="D92" s="12">
        <v>4</v>
      </c>
      <c r="E92" s="12">
        <v>5</v>
      </c>
      <c r="F92" s="41">
        <v>6</v>
      </c>
      <c r="G92" s="42">
        <v>7</v>
      </c>
    </row>
    <row r="93" spans="1:36" s="5" customFormat="1" ht="18.75" x14ac:dyDescent="0.25">
      <c r="A93" s="338"/>
      <c r="B93" s="338"/>
      <c r="C93" s="426" t="s">
        <v>287</v>
      </c>
      <c r="D93" s="425"/>
      <c r="E93" s="425"/>
      <c r="F93" s="425"/>
      <c r="G93" s="425"/>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row>
    <row r="94" spans="1:36" s="5" customFormat="1" ht="18" customHeight="1" x14ac:dyDescent="0.35">
      <c r="A94" s="7">
        <v>1</v>
      </c>
      <c r="B94" s="75" t="s">
        <v>79</v>
      </c>
      <c r="C94" s="45" t="s">
        <v>99</v>
      </c>
      <c r="D94" s="74" t="s">
        <v>37</v>
      </c>
      <c r="E94" s="74">
        <v>0.3</v>
      </c>
      <c r="F94" s="74"/>
      <c r="G94" s="70">
        <f t="shared" ref="G94:G99" si="5">E94*F94</f>
        <v>0</v>
      </c>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row>
    <row r="95" spans="1:36" s="5" customFormat="1" ht="33" customHeight="1" x14ac:dyDescent="0.35">
      <c r="A95" s="7">
        <v>2</v>
      </c>
      <c r="B95" s="75" t="s">
        <v>162</v>
      </c>
      <c r="C95" s="45" t="s">
        <v>110</v>
      </c>
      <c r="D95" s="74" t="s">
        <v>38</v>
      </c>
      <c r="E95" s="74">
        <v>15</v>
      </c>
      <c r="F95" s="74"/>
      <c r="G95" s="70">
        <f>E95*F95</f>
        <v>0</v>
      </c>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row>
    <row r="96" spans="1:36" s="5" customFormat="1" ht="27.75" customHeight="1" x14ac:dyDescent="0.35">
      <c r="A96" s="7">
        <v>3</v>
      </c>
      <c r="B96" s="75" t="s">
        <v>79</v>
      </c>
      <c r="C96" s="45" t="s">
        <v>152</v>
      </c>
      <c r="D96" s="74" t="s">
        <v>39</v>
      </c>
      <c r="E96" s="74">
        <v>1170</v>
      </c>
      <c r="F96" s="74"/>
      <c r="G96" s="70">
        <f t="shared" si="5"/>
        <v>0</v>
      </c>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row>
    <row r="97" spans="1:36" s="5" customFormat="1" ht="33" customHeight="1" x14ac:dyDescent="0.35">
      <c r="A97" s="7">
        <v>4</v>
      </c>
      <c r="B97" s="75" t="s">
        <v>79</v>
      </c>
      <c r="C97" s="45" t="s">
        <v>153</v>
      </c>
      <c r="D97" s="74" t="s">
        <v>39</v>
      </c>
      <c r="E97" s="74">
        <v>630</v>
      </c>
      <c r="F97" s="74"/>
      <c r="G97" s="70">
        <f t="shared" si="5"/>
        <v>0</v>
      </c>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row>
    <row r="98" spans="1:36" s="5" customFormat="1" ht="25.5" customHeight="1" x14ac:dyDescent="0.35">
      <c r="A98" s="7">
        <v>5</v>
      </c>
      <c r="B98" s="75" t="s">
        <v>161</v>
      </c>
      <c r="C98" s="45" t="s">
        <v>165</v>
      </c>
      <c r="D98" s="74" t="s">
        <v>41</v>
      </c>
      <c r="E98" s="74">
        <v>3</v>
      </c>
      <c r="F98" s="74"/>
      <c r="G98" s="70">
        <f t="shared" si="5"/>
        <v>0</v>
      </c>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row>
    <row r="99" spans="1:36" s="5" customFormat="1" ht="25.5" customHeight="1" x14ac:dyDescent="0.35">
      <c r="A99" s="7">
        <v>6</v>
      </c>
      <c r="B99" s="75" t="s">
        <v>161</v>
      </c>
      <c r="C99" s="45" t="s">
        <v>155</v>
      </c>
      <c r="D99" s="74" t="s">
        <v>41</v>
      </c>
      <c r="E99" s="74">
        <v>3</v>
      </c>
      <c r="F99" s="74"/>
      <c r="G99" s="70">
        <f t="shared" si="5"/>
        <v>0</v>
      </c>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row>
    <row r="100" spans="1:36" s="5" customFormat="1" ht="62.25" customHeight="1" thickBot="1" x14ac:dyDescent="0.4">
      <c r="A100" s="72">
        <v>7</v>
      </c>
      <c r="B100" s="209">
        <v>1.4</v>
      </c>
      <c r="C100" s="138" t="s">
        <v>147</v>
      </c>
      <c r="D100" s="122" t="s">
        <v>38</v>
      </c>
      <c r="E100" s="123">
        <v>200</v>
      </c>
      <c r="F100" s="422"/>
      <c r="G100" s="123">
        <f>E100*F100</f>
        <v>0</v>
      </c>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row>
    <row r="101" spans="1:36" s="5" customFormat="1" ht="19.899999999999999" customHeight="1" thickBot="1" x14ac:dyDescent="0.4">
      <c r="A101" s="488" t="s">
        <v>146</v>
      </c>
      <c r="B101" s="481"/>
      <c r="C101" s="481"/>
      <c r="D101" s="481"/>
      <c r="E101" s="481"/>
      <c r="F101" s="482"/>
      <c r="G101" s="176">
        <f>SUM(G94:G100)</f>
        <v>0</v>
      </c>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row>
    <row r="102" spans="1:36" s="5" customFormat="1" ht="16.149999999999999" customHeight="1" thickBot="1" x14ac:dyDescent="0.4">
      <c r="A102" s="140"/>
      <c r="B102" s="140"/>
      <c r="C102" s="314" t="s">
        <v>288</v>
      </c>
      <c r="D102" s="141"/>
      <c r="E102" s="315"/>
      <c r="F102" s="316"/>
      <c r="G102" s="317"/>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row>
    <row r="103" spans="1:36" s="14" customFormat="1" ht="77.45" customHeight="1" x14ac:dyDescent="0.35">
      <c r="A103" s="116">
        <v>8</v>
      </c>
      <c r="B103" s="75" t="s">
        <v>81</v>
      </c>
      <c r="C103" s="139" t="s">
        <v>192</v>
      </c>
      <c r="D103" s="318" t="s">
        <v>40</v>
      </c>
      <c r="E103" s="319">
        <v>10</v>
      </c>
      <c r="F103" s="320"/>
      <c r="G103" s="118">
        <f>E103*F103</f>
        <v>0</v>
      </c>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row>
    <row r="104" spans="1:36" s="5" customFormat="1" ht="19.5" thickBot="1" x14ac:dyDescent="0.4">
      <c r="A104" s="177">
        <v>9</v>
      </c>
      <c r="B104" s="75" t="s">
        <v>82</v>
      </c>
      <c r="C104" s="178" t="s">
        <v>98</v>
      </c>
      <c r="D104" s="321" t="s">
        <v>39</v>
      </c>
      <c r="E104" s="322">
        <v>25</v>
      </c>
      <c r="F104" s="207"/>
      <c r="G104" s="148">
        <f>E104*F104</f>
        <v>0</v>
      </c>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row>
    <row r="105" spans="1:36" s="5" customFormat="1" ht="19.5" customHeight="1" thickBot="1" x14ac:dyDescent="0.4">
      <c r="A105" s="480" t="s">
        <v>289</v>
      </c>
      <c r="B105" s="481"/>
      <c r="C105" s="481"/>
      <c r="D105" s="481"/>
      <c r="E105" s="481"/>
      <c r="F105" s="482"/>
      <c r="G105" s="323">
        <f>SUM(G104+G103)</f>
        <v>0</v>
      </c>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row>
    <row r="106" spans="1:36" s="5" customFormat="1" ht="16.899999999999999" customHeight="1" thickBot="1" x14ac:dyDescent="0.4">
      <c r="A106" s="149"/>
      <c r="B106" s="150"/>
      <c r="C106" s="314" t="s">
        <v>290</v>
      </c>
      <c r="D106" s="151"/>
      <c r="E106" s="152"/>
      <c r="F106" s="152"/>
      <c r="G106" s="153"/>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row>
    <row r="107" spans="1:36" s="5" customFormat="1" ht="57.75" customHeight="1" x14ac:dyDescent="0.35">
      <c r="A107" s="116">
        <v>10</v>
      </c>
      <c r="B107" s="89" t="s">
        <v>83</v>
      </c>
      <c r="C107" s="185" t="s">
        <v>257</v>
      </c>
      <c r="D107" s="129" t="s">
        <v>40</v>
      </c>
      <c r="E107" s="117">
        <v>10</v>
      </c>
      <c r="F107" s="82"/>
      <c r="G107" s="46">
        <f t="shared" ref="G107:G114" si="6">(E107*F107)</f>
        <v>0</v>
      </c>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row>
    <row r="108" spans="1:36" s="5" customFormat="1" ht="44.25" customHeight="1" x14ac:dyDescent="0.35">
      <c r="A108" s="72">
        <v>11</v>
      </c>
      <c r="B108" s="75" t="s">
        <v>84</v>
      </c>
      <c r="C108" s="6" t="s">
        <v>166</v>
      </c>
      <c r="D108" s="73" t="s">
        <v>39</v>
      </c>
      <c r="E108" s="117">
        <v>20</v>
      </c>
      <c r="F108" s="70"/>
      <c r="G108" s="46">
        <f t="shared" ref="G108" si="7">(E108*F108)</f>
        <v>0</v>
      </c>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row>
    <row r="109" spans="1:36" s="5" customFormat="1" ht="51" customHeight="1" x14ac:dyDescent="0.35">
      <c r="A109" s="72">
        <v>12</v>
      </c>
      <c r="B109" s="75" t="s">
        <v>84</v>
      </c>
      <c r="C109" s="6" t="s">
        <v>284</v>
      </c>
      <c r="D109" s="73" t="s">
        <v>39</v>
      </c>
      <c r="E109" s="117">
        <v>1800</v>
      </c>
      <c r="F109" s="70"/>
      <c r="G109" s="46">
        <f t="shared" si="6"/>
        <v>0</v>
      </c>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row>
    <row r="110" spans="1:36" ht="38.25" customHeight="1" x14ac:dyDescent="0.35">
      <c r="A110" s="72">
        <v>13</v>
      </c>
      <c r="B110" s="106" t="s">
        <v>85</v>
      </c>
      <c r="C110" s="107" t="s">
        <v>97</v>
      </c>
      <c r="D110" s="108" t="s">
        <v>38</v>
      </c>
      <c r="E110" s="117">
        <v>20</v>
      </c>
      <c r="F110" s="70"/>
      <c r="G110" s="46">
        <f t="shared" si="6"/>
        <v>0</v>
      </c>
      <c r="H110"/>
      <c r="I110"/>
      <c r="J110"/>
      <c r="K110"/>
      <c r="L110"/>
      <c r="M110"/>
      <c r="N110"/>
      <c r="O110"/>
      <c r="P110"/>
      <c r="Q110"/>
      <c r="R110"/>
      <c r="S110"/>
      <c r="T110"/>
      <c r="U110"/>
      <c r="V110"/>
      <c r="W110"/>
      <c r="X110"/>
      <c r="Y110"/>
      <c r="Z110"/>
      <c r="AA110"/>
      <c r="AB110"/>
      <c r="AC110"/>
      <c r="AD110"/>
      <c r="AE110"/>
      <c r="AF110"/>
      <c r="AG110"/>
      <c r="AH110"/>
      <c r="AI110"/>
      <c r="AJ110"/>
    </row>
    <row r="111" spans="1:36" ht="60" customHeight="1" x14ac:dyDescent="0.35">
      <c r="A111" s="72">
        <v>14</v>
      </c>
      <c r="B111" s="106">
        <v>4.62</v>
      </c>
      <c r="C111" s="107" t="s">
        <v>196</v>
      </c>
      <c r="D111" s="73" t="s">
        <v>39</v>
      </c>
      <c r="E111" s="117">
        <v>1800</v>
      </c>
      <c r="F111" s="70"/>
      <c r="G111" s="46">
        <f t="shared" si="6"/>
        <v>0</v>
      </c>
      <c r="H111"/>
      <c r="I111"/>
      <c r="J111"/>
      <c r="K111"/>
      <c r="L111"/>
      <c r="M111"/>
      <c r="N111"/>
      <c r="O111"/>
      <c r="P111"/>
      <c r="Q111"/>
      <c r="R111"/>
      <c r="S111"/>
      <c r="T111"/>
      <c r="U111"/>
      <c r="V111"/>
      <c r="W111"/>
      <c r="X111"/>
      <c r="Y111"/>
      <c r="Z111"/>
      <c r="AA111"/>
      <c r="AB111"/>
      <c r="AC111"/>
      <c r="AD111"/>
      <c r="AE111"/>
      <c r="AF111"/>
      <c r="AG111"/>
      <c r="AH111"/>
      <c r="AI111"/>
      <c r="AJ111"/>
    </row>
    <row r="112" spans="1:36" s="109" customFormat="1" ht="56.25" x14ac:dyDescent="0.35">
      <c r="A112" s="72">
        <v>15</v>
      </c>
      <c r="B112" s="106" t="s">
        <v>129</v>
      </c>
      <c r="C112" s="6" t="s">
        <v>199</v>
      </c>
      <c r="D112" s="73" t="s">
        <v>39</v>
      </c>
      <c r="E112" s="117">
        <v>200</v>
      </c>
      <c r="F112" s="70"/>
      <c r="G112" s="46">
        <f t="shared" si="6"/>
        <v>0</v>
      </c>
    </row>
    <row r="113" spans="1:36" s="109" customFormat="1" ht="56.25" x14ac:dyDescent="0.35">
      <c r="A113" s="177">
        <v>16</v>
      </c>
      <c r="B113" s="145" t="s">
        <v>160</v>
      </c>
      <c r="C113" s="329" t="s">
        <v>256</v>
      </c>
      <c r="D113" s="108" t="s">
        <v>38</v>
      </c>
      <c r="E113" s="423">
        <v>200</v>
      </c>
      <c r="F113" s="408"/>
      <c r="G113" s="408">
        <f t="shared" si="6"/>
        <v>0</v>
      </c>
    </row>
    <row r="114" spans="1:36" s="5" customFormat="1" ht="61.5" customHeight="1" thickBot="1" x14ac:dyDescent="0.4">
      <c r="A114" s="144">
        <v>17</v>
      </c>
      <c r="B114" s="145" t="s">
        <v>160</v>
      </c>
      <c r="C114" s="6" t="s">
        <v>154</v>
      </c>
      <c r="D114" s="146" t="s">
        <v>38</v>
      </c>
      <c r="E114" s="147">
        <v>200</v>
      </c>
      <c r="F114" s="124"/>
      <c r="G114" s="46">
        <f t="shared" si="6"/>
        <v>0</v>
      </c>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row>
    <row r="115" spans="1:36" s="5" customFormat="1" ht="19.5" customHeight="1" thickBot="1" x14ac:dyDescent="0.3">
      <c r="A115" s="512" t="s">
        <v>140</v>
      </c>
      <c r="B115" s="483"/>
      <c r="C115" s="483"/>
      <c r="D115" s="483"/>
      <c r="E115" s="483"/>
      <c r="F115" s="513"/>
      <c r="G115" s="95">
        <f>SUM(G107:G114)</f>
        <v>0</v>
      </c>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row>
    <row r="116" spans="1:36" s="4" customFormat="1" ht="20.45" customHeight="1" thickBot="1" x14ac:dyDescent="0.4">
      <c r="A116" s="83"/>
      <c r="B116" s="84"/>
      <c r="C116" s="85"/>
      <c r="D116" s="61"/>
      <c r="E116" s="86"/>
      <c r="F116" s="87"/>
      <c r="G116" s="8"/>
    </row>
    <row r="117" spans="1:36" ht="36" customHeight="1" x14ac:dyDescent="0.25">
      <c r="A117" s="43"/>
      <c r="B117" s="102"/>
      <c r="C117" s="508" t="s">
        <v>305</v>
      </c>
      <c r="D117" s="509"/>
      <c r="E117" s="509"/>
      <c r="F117" s="510"/>
      <c r="G117" s="103"/>
    </row>
    <row r="118" spans="1:36" ht="18.75" x14ac:dyDescent="0.25">
      <c r="A118" s="33"/>
      <c r="B118" s="7"/>
      <c r="C118" s="63" t="s">
        <v>123</v>
      </c>
      <c r="D118" s="63"/>
      <c r="E118" s="64"/>
      <c r="F118" s="65"/>
      <c r="G118" s="69">
        <f>SUM(G101)</f>
        <v>0</v>
      </c>
    </row>
    <row r="119" spans="1:36" s="1" customFormat="1" ht="18.75" x14ac:dyDescent="0.25">
      <c r="A119" s="9"/>
      <c r="B119" s="6"/>
      <c r="C119" s="66" t="s">
        <v>291</v>
      </c>
      <c r="D119" s="66"/>
      <c r="E119" s="67"/>
      <c r="F119" s="66"/>
      <c r="G119" s="69">
        <f>SUM(G105)</f>
        <v>0</v>
      </c>
    </row>
    <row r="120" spans="1:36" s="1" customFormat="1" ht="19.5" thickBot="1" x14ac:dyDescent="0.3">
      <c r="A120" s="9"/>
      <c r="B120" s="6"/>
      <c r="C120" s="66" t="s">
        <v>159</v>
      </c>
      <c r="D120" s="66"/>
      <c r="E120" s="67"/>
      <c r="F120" s="66"/>
      <c r="G120" s="69">
        <f>SUM(G115)</f>
        <v>0</v>
      </c>
    </row>
    <row r="121" spans="1:36" s="230" customFormat="1" ht="15.75" customHeight="1" thickBot="1" x14ac:dyDescent="0.35">
      <c r="A121" s="548" t="s">
        <v>172</v>
      </c>
      <c r="B121" s="548"/>
      <c r="C121" s="548"/>
      <c r="D121" s="548"/>
      <c r="E121" s="548"/>
      <c r="F121" s="549"/>
      <c r="G121" s="232">
        <f>SUM(G117:G120)</f>
        <v>0</v>
      </c>
    </row>
    <row r="122" spans="1:36" s="1" customFormat="1" ht="19.5" thickBot="1" x14ac:dyDescent="0.4">
      <c r="A122" s="160"/>
      <c r="B122" s="161"/>
      <c r="C122" s="162"/>
      <c r="D122" s="165"/>
      <c r="E122" s="164"/>
      <c r="F122" s="117"/>
      <c r="G122" s="118"/>
    </row>
    <row r="123" spans="1:36" ht="26.25" customHeight="1" thickBot="1" x14ac:dyDescent="0.3">
      <c r="A123" s="236"/>
      <c r="B123" s="180"/>
      <c r="C123" s="546" t="s">
        <v>167</v>
      </c>
      <c r="D123" s="546"/>
      <c r="E123" s="546"/>
      <c r="F123" s="546"/>
      <c r="G123" s="547"/>
    </row>
    <row r="124" spans="1:36" ht="56.25" x14ac:dyDescent="0.25">
      <c r="A124" s="31" t="s">
        <v>25</v>
      </c>
      <c r="B124" s="37" t="s">
        <v>54</v>
      </c>
      <c r="C124" s="37" t="s">
        <v>26</v>
      </c>
      <c r="D124" s="37" t="s">
        <v>27</v>
      </c>
      <c r="E124" s="3" t="s">
        <v>28</v>
      </c>
      <c r="F124" s="38" t="s">
        <v>29</v>
      </c>
      <c r="G124" s="39" t="s">
        <v>30</v>
      </c>
    </row>
    <row r="125" spans="1:36" ht="18.75" x14ac:dyDescent="0.25">
      <c r="A125" s="40">
        <v>1</v>
      </c>
      <c r="B125" s="12">
        <v>2</v>
      </c>
      <c r="C125" s="12">
        <v>3</v>
      </c>
      <c r="D125" s="12">
        <v>4</v>
      </c>
      <c r="E125" s="12">
        <v>5</v>
      </c>
      <c r="F125" s="41">
        <v>6</v>
      </c>
      <c r="G125" s="42">
        <v>7</v>
      </c>
    </row>
    <row r="126" spans="1:36" s="5" customFormat="1" ht="18.75" x14ac:dyDescent="0.25">
      <c r="A126" s="338"/>
      <c r="B126" s="338"/>
      <c r="C126" s="426" t="s">
        <v>287</v>
      </c>
      <c r="D126" s="425"/>
      <c r="E126" s="425"/>
      <c r="F126" s="425"/>
      <c r="G126" s="425"/>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row>
    <row r="127" spans="1:36" s="5" customFormat="1" ht="18" customHeight="1" x14ac:dyDescent="0.35">
      <c r="A127" s="7">
        <v>1</v>
      </c>
      <c r="B127" s="75" t="s">
        <v>79</v>
      </c>
      <c r="C127" s="45" t="s">
        <v>99</v>
      </c>
      <c r="D127" s="74" t="s">
        <v>37</v>
      </c>
      <c r="E127" s="74">
        <v>0.55000000000000004</v>
      </c>
      <c r="F127" s="74"/>
      <c r="G127" s="70">
        <f t="shared" ref="G127:G132" si="8">E127*F127</f>
        <v>0</v>
      </c>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row>
    <row r="128" spans="1:36" s="5" customFormat="1" ht="33" customHeight="1" x14ac:dyDescent="0.35">
      <c r="A128" s="7">
        <v>2</v>
      </c>
      <c r="B128" s="75" t="s">
        <v>162</v>
      </c>
      <c r="C128" s="45" t="s">
        <v>110</v>
      </c>
      <c r="D128" s="74" t="s">
        <v>38</v>
      </c>
      <c r="E128" s="74">
        <v>29</v>
      </c>
      <c r="F128" s="74"/>
      <c r="G128" s="70">
        <f t="shared" si="8"/>
        <v>0</v>
      </c>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row>
    <row r="129" spans="1:36" s="5" customFormat="1" ht="33" customHeight="1" x14ac:dyDescent="0.35">
      <c r="A129" s="7">
        <v>3</v>
      </c>
      <c r="B129" s="75" t="s">
        <v>79</v>
      </c>
      <c r="C129" s="45" t="s">
        <v>152</v>
      </c>
      <c r="D129" s="74" t="s">
        <v>39</v>
      </c>
      <c r="E129" s="74">
        <v>2568</v>
      </c>
      <c r="F129" s="74"/>
      <c r="G129" s="70">
        <f t="shared" si="8"/>
        <v>0</v>
      </c>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row>
    <row r="130" spans="1:36" s="5" customFormat="1" ht="33" customHeight="1" x14ac:dyDescent="0.35">
      <c r="A130" s="7">
        <v>4</v>
      </c>
      <c r="B130" s="75" t="s">
        <v>79</v>
      </c>
      <c r="C130" s="45" t="s">
        <v>153</v>
      </c>
      <c r="D130" s="74" t="s">
        <v>39</v>
      </c>
      <c r="E130" s="74">
        <v>321</v>
      </c>
      <c r="F130" s="74"/>
      <c r="G130" s="70">
        <f t="shared" si="8"/>
        <v>0</v>
      </c>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row>
    <row r="131" spans="1:36" s="5" customFormat="1" ht="25.5" customHeight="1" x14ac:dyDescent="0.35">
      <c r="A131" s="7">
        <v>5</v>
      </c>
      <c r="B131" s="75" t="s">
        <v>161</v>
      </c>
      <c r="C131" s="45" t="s">
        <v>165</v>
      </c>
      <c r="D131" s="74" t="s">
        <v>41</v>
      </c>
      <c r="E131" s="74">
        <v>10</v>
      </c>
      <c r="F131" s="74"/>
      <c r="G131" s="70">
        <f t="shared" si="8"/>
        <v>0</v>
      </c>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row>
    <row r="132" spans="1:36" s="5" customFormat="1" ht="25.5" customHeight="1" x14ac:dyDescent="0.35">
      <c r="A132" s="7">
        <v>6</v>
      </c>
      <c r="B132" s="75" t="s">
        <v>161</v>
      </c>
      <c r="C132" s="45" t="s">
        <v>155</v>
      </c>
      <c r="D132" s="74" t="s">
        <v>41</v>
      </c>
      <c r="E132" s="74">
        <v>14</v>
      </c>
      <c r="F132" s="74"/>
      <c r="G132" s="70">
        <f t="shared" si="8"/>
        <v>0</v>
      </c>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row>
    <row r="133" spans="1:36" s="5" customFormat="1" ht="62.25" customHeight="1" thickBot="1" x14ac:dyDescent="0.4">
      <c r="A133" s="72">
        <v>7</v>
      </c>
      <c r="B133" s="209">
        <v>1.4</v>
      </c>
      <c r="C133" s="138" t="s">
        <v>147</v>
      </c>
      <c r="D133" s="122" t="s">
        <v>38</v>
      </c>
      <c r="E133" s="123">
        <v>871</v>
      </c>
      <c r="F133" s="422"/>
      <c r="G133" s="123">
        <f>E133*F133</f>
        <v>0</v>
      </c>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row>
    <row r="134" spans="1:36" s="5" customFormat="1" ht="19.899999999999999" customHeight="1" thickBot="1" x14ac:dyDescent="0.4">
      <c r="A134" s="488" t="s">
        <v>146</v>
      </c>
      <c r="B134" s="481"/>
      <c r="C134" s="481"/>
      <c r="D134" s="481"/>
      <c r="E134" s="481"/>
      <c r="F134" s="482"/>
      <c r="G134" s="176">
        <f>SUM(G127:G133)</f>
        <v>0</v>
      </c>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row>
    <row r="135" spans="1:36" s="5" customFormat="1" ht="16.149999999999999" customHeight="1" thickBot="1" x14ac:dyDescent="0.4">
      <c r="A135" s="140"/>
      <c r="B135" s="140"/>
      <c r="C135" s="314" t="s">
        <v>288</v>
      </c>
      <c r="D135" s="141"/>
      <c r="E135" s="315"/>
      <c r="F135" s="316"/>
      <c r="G135" s="317"/>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row>
    <row r="136" spans="1:36" s="14" customFormat="1" ht="77.45" customHeight="1" x14ac:dyDescent="0.35">
      <c r="A136" s="116">
        <v>8</v>
      </c>
      <c r="B136" s="75" t="s">
        <v>81</v>
      </c>
      <c r="C136" s="139" t="s">
        <v>192</v>
      </c>
      <c r="D136" s="318" t="s">
        <v>40</v>
      </c>
      <c r="E136" s="319">
        <v>245</v>
      </c>
      <c r="F136" s="320"/>
      <c r="G136" s="118">
        <f>E136*F136</f>
        <v>0</v>
      </c>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row>
    <row r="137" spans="1:36" s="5" customFormat="1" ht="19.5" thickBot="1" x14ac:dyDescent="0.4">
      <c r="A137" s="177">
        <v>9</v>
      </c>
      <c r="B137" s="75" t="s">
        <v>82</v>
      </c>
      <c r="C137" s="178" t="s">
        <v>98</v>
      </c>
      <c r="D137" s="321" t="s">
        <v>39</v>
      </c>
      <c r="E137" s="322">
        <v>969</v>
      </c>
      <c r="F137" s="207"/>
      <c r="G137" s="148">
        <f>E137*F137</f>
        <v>0</v>
      </c>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row>
    <row r="138" spans="1:36" s="5" customFormat="1" ht="19.5" customHeight="1" thickBot="1" x14ac:dyDescent="0.4">
      <c r="A138" s="480" t="s">
        <v>289</v>
      </c>
      <c r="B138" s="481"/>
      <c r="C138" s="481"/>
      <c r="D138" s="481"/>
      <c r="E138" s="481"/>
      <c r="F138" s="482"/>
      <c r="G138" s="323">
        <f>SUM(G137+G136)</f>
        <v>0</v>
      </c>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row>
    <row r="139" spans="1:36" s="5" customFormat="1" ht="16.899999999999999" customHeight="1" thickBot="1" x14ac:dyDescent="0.4">
      <c r="A139" s="149"/>
      <c r="B139" s="150"/>
      <c r="C139" s="314" t="s">
        <v>290</v>
      </c>
      <c r="D139" s="151"/>
      <c r="E139" s="152"/>
      <c r="F139" s="152"/>
      <c r="G139" s="153"/>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row>
    <row r="140" spans="1:36" s="5" customFormat="1" ht="57.75" customHeight="1" x14ac:dyDescent="0.35">
      <c r="A140" s="210">
        <v>10</v>
      </c>
      <c r="B140" s="77" t="s">
        <v>83</v>
      </c>
      <c r="C140" s="237" t="s">
        <v>257</v>
      </c>
      <c r="D140" s="238" t="s">
        <v>40</v>
      </c>
      <c r="E140" s="16">
        <v>220</v>
      </c>
      <c r="F140" s="239"/>
      <c r="G140" s="44">
        <f t="shared" ref="G140:G147" si="9">(E140*F140)</f>
        <v>0</v>
      </c>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row>
    <row r="141" spans="1:36" s="5" customFormat="1" ht="64.5" customHeight="1" x14ac:dyDescent="0.35">
      <c r="A141" s="72">
        <v>11</v>
      </c>
      <c r="B141" s="75" t="s">
        <v>84</v>
      </c>
      <c r="C141" s="6" t="s">
        <v>166</v>
      </c>
      <c r="D141" s="73" t="s">
        <v>39</v>
      </c>
      <c r="E141" s="117">
        <v>178</v>
      </c>
      <c r="F141" s="70"/>
      <c r="G141" s="46">
        <f t="shared" si="9"/>
        <v>0</v>
      </c>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row>
    <row r="142" spans="1:36" s="5" customFormat="1" ht="42" customHeight="1" x14ac:dyDescent="0.35">
      <c r="A142" s="72">
        <v>12</v>
      </c>
      <c r="B142" s="75" t="s">
        <v>84</v>
      </c>
      <c r="C142" s="6" t="s">
        <v>284</v>
      </c>
      <c r="D142" s="73" t="s">
        <v>39</v>
      </c>
      <c r="E142" s="117">
        <v>2874</v>
      </c>
      <c r="F142" s="70"/>
      <c r="G142" s="46">
        <f t="shared" si="9"/>
        <v>0</v>
      </c>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row>
    <row r="143" spans="1:36" ht="38.25" customHeight="1" x14ac:dyDescent="0.35">
      <c r="A143" s="72">
        <v>13</v>
      </c>
      <c r="B143" s="106" t="s">
        <v>85</v>
      </c>
      <c r="C143" s="107" t="s">
        <v>97</v>
      </c>
      <c r="D143" s="108" t="s">
        <v>38</v>
      </c>
      <c r="E143" s="117">
        <v>20</v>
      </c>
      <c r="F143" s="70"/>
      <c r="G143" s="46">
        <f t="shared" si="9"/>
        <v>0</v>
      </c>
      <c r="H143"/>
      <c r="I143"/>
      <c r="J143"/>
      <c r="K143"/>
      <c r="L143"/>
      <c r="M143"/>
      <c r="N143"/>
      <c r="O143"/>
      <c r="P143"/>
      <c r="Q143"/>
      <c r="R143"/>
      <c r="S143"/>
      <c r="T143"/>
      <c r="U143"/>
      <c r="V143"/>
      <c r="W143"/>
      <c r="X143"/>
      <c r="Y143"/>
      <c r="Z143"/>
      <c r="AA143"/>
      <c r="AB143"/>
      <c r="AC143"/>
      <c r="AD143"/>
      <c r="AE143"/>
      <c r="AF143"/>
      <c r="AG143"/>
      <c r="AH143"/>
      <c r="AI143"/>
      <c r="AJ143"/>
    </row>
    <row r="144" spans="1:36" ht="56.25" customHeight="1" x14ac:dyDescent="0.35">
      <c r="A144" s="72">
        <v>14</v>
      </c>
      <c r="B144" s="106">
        <v>4.62</v>
      </c>
      <c r="C144" s="107" t="s">
        <v>196</v>
      </c>
      <c r="D144" s="73" t="s">
        <v>39</v>
      </c>
      <c r="E144" s="117">
        <v>2874</v>
      </c>
      <c r="F144" s="70"/>
      <c r="G144" s="46">
        <f t="shared" si="9"/>
        <v>0</v>
      </c>
      <c r="H144"/>
      <c r="I144"/>
      <c r="J144"/>
      <c r="K144"/>
      <c r="L144"/>
      <c r="M144"/>
      <c r="N144"/>
      <c r="O144"/>
      <c r="P144"/>
      <c r="Q144"/>
      <c r="R144"/>
      <c r="S144"/>
      <c r="T144"/>
      <c r="U144"/>
      <c r="V144"/>
      <c r="W144"/>
      <c r="X144"/>
      <c r="Y144"/>
      <c r="Z144"/>
      <c r="AA144"/>
      <c r="AB144"/>
      <c r="AC144"/>
      <c r="AD144"/>
      <c r="AE144"/>
      <c r="AF144"/>
      <c r="AG144"/>
      <c r="AH144"/>
      <c r="AI144"/>
      <c r="AJ144"/>
    </row>
    <row r="145" spans="1:36" s="109" customFormat="1" ht="56.25" x14ac:dyDescent="0.35">
      <c r="A145" s="72">
        <v>15</v>
      </c>
      <c r="B145" s="106" t="s">
        <v>129</v>
      </c>
      <c r="C145" s="6" t="s">
        <v>199</v>
      </c>
      <c r="D145" s="73" t="s">
        <v>39</v>
      </c>
      <c r="E145" s="117">
        <v>950</v>
      </c>
      <c r="F145" s="70"/>
      <c r="G145" s="46">
        <f t="shared" si="9"/>
        <v>0</v>
      </c>
    </row>
    <row r="146" spans="1:36" s="109" customFormat="1" ht="56.25" x14ac:dyDescent="0.35">
      <c r="A146" s="177">
        <v>16</v>
      </c>
      <c r="B146" s="75" t="s">
        <v>160</v>
      </c>
      <c r="C146" s="329" t="s">
        <v>256</v>
      </c>
      <c r="D146" s="108" t="s">
        <v>38</v>
      </c>
      <c r="E146" s="420">
        <v>987</v>
      </c>
      <c r="F146" s="408"/>
      <c r="G146" s="421">
        <f t="shared" si="9"/>
        <v>0</v>
      </c>
    </row>
    <row r="147" spans="1:36" s="5" customFormat="1" ht="35.25" customHeight="1" thickBot="1" x14ac:dyDescent="0.4">
      <c r="A147" s="240">
        <v>17</v>
      </c>
      <c r="B147" s="75" t="s">
        <v>160</v>
      </c>
      <c r="C147" s="6" t="s">
        <v>154</v>
      </c>
      <c r="D147" s="108" t="s">
        <v>38</v>
      </c>
      <c r="E147" s="74">
        <v>683</v>
      </c>
      <c r="F147" s="70"/>
      <c r="G147" s="46">
        <f t="shared" si="9"/>
        <v>0</v>
      </c>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row>
    <row r="148" spans="1:36" s="5" customFormat="1" ht="19.899999999999999" customHeight="1" thickBot="1" x14ac:dyDescent="0.4">
      <c r="A148" s="488" t="s">
        <v>293</v>
      </c>
      <c r="B148" s="481"/>
      <c r="C148" s="481"/>
      <c r="D148" s="481"/>
      <c r="E148" s="481"/>
      <c r="F148" s="482"/>
      <c r="G148" s="176">
        <f>SUM(G140:G147)</f>
        <v>0</v>
      </c>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row>
    <row r="149" spans="1:36" ht="22.5" customHeight="1" x14ac:dyDescent="0.25">
      <c r="A149" s="43"/>
      <c r="B149" s="102"/>
      <c r="C149" s="508" t="s">
        <v>168</v>
      </c>
      <c r="D149" s="509"/>
      <c r="E149" s="509"/>
      <c r="F149" s="510"/>
      <c r="G149" s="103"/>
    </row>
    <row r="150" spans="1:36" ht="18.75" x14ac:dyDescent="0.25">
      <c r="A150" s="33"/>
      <c r="B150" s="7"/>
      <c r="C150" s="63" t="s">
        <v>123</v>
      </c>
      <c r="D150" s="63"/>
      <c r="E150" s="64"/>
      <c r="F150" s="65"/>
      <c r="G150" s="69">
        <f>SUM(G134)</f>
        <v>0</v>
      </c>
    </row>
    <row r="151" spans="1:36" s="1" customFormat="1" ht="18.75" x14ac:dyDescent="0.25">
      <c r="A151" s="9"/>
      <c r="B151" s="6"/>
      <c r="C151" s="66" t="s">
        <v>291</v>
      </c>
      <c r="D151" s="66"/>
      <c r="E151" s="67"/>
      <c r="F151" s="66"/>
      <c r="G151" s="69">
        <f>SUM(G138)</f>
        <v>0</v>
      </c>
    </row>
    <row r="152" spans="1:36" s="1" customFormat="1" ht="19.5" thickBot="1" x14ac:dyDescent="0.3">
      <c r="A152" s="9"/>
      <c r="B152" s="6"/>
      <c r="C152" s="66" t="s">
        <v>159</v>
      </c>
      <c r="D152" s="66"/>
      <c r="E152" s="67"/>
      <c r="F152" s="66"/>
      <c r="G152" s="69">
        <f>SUM(G148)</f>
        <v>0</v>
      </c>
    </row>
    <row r="153" spans="1:36" s="230" customFormat="1" ht="15.75" customHeight="1" thickBot="1" x14ac:dyDescent="0.35">
      <c r="A153" s="563" t="s">
        <v>172</v>
      </c>
      <c r="B153" s="563"/>
      <c r="C153" s="563"/>
      <c r="D153" s="563"/>
      <c r="E153" s="563"/>
      <c r="F153" s="564"/>
      <c r="G153" s="232">
        <f>SUM(G150:G152)</f>
        <v>0</v>
      </c>
    </row>
    <row r="154" spans="1:36" ht="19.5" thickBot="1" x14ac:dyDescent="0.4">
      <c r="A154" s="246"/>
      <c r="B154" s="247"/>
      <c r="C154" s="248" t="s">
        <v>58</v>
      </c>
      <c r="D154" s="249"/>
      <c r="E154" s="249"/>
      <c r="F154" s="250"/>
      <c r="G154" s="251"/>
      <c r="I154"/>
      <c r="J154"/>
      <c r="K154"/>
      <c r="L154"/>
      <c r="M154"/>
      <c r="N154"/>
      <c r="O154"/>
      <c r="P154"/>
      <c r="Q154"/>
      <c r="R154"/>
      <c r="S154"/>
      <c r="T154"/>
      <c r="U154"/>
      <c r="V154"/>
      <c r="W154"/>
      <c r="X154"/>
      <c r="Y154"/>
      <c r="Z154"/>
      <c r="AA154"/>
      <c r="AB154"/>
      <c r="AC154"/>
      <c r="AD154"/>
      <c r="AE154"/>
      <c r="AF154"/>
      <c r="AG154"/>
      <c r="AH154"/>
      <c r="AI154"/>
      <c r="AJ154"/>
    </row>
    <row r="155" spans="1:36" ht="19.5" thickBot="1" x14ac:dyDescent="0.4">
      <c r="A155" s="51"/>
      <c r="B155" s="252"/>
      <c r="C155" s="50" t="s">
        <v>59</v>
      </c>
      <c r="D155" s="253"/>
      <c r="E155" s="49"/>
      <c r="F155" s="254"/>
      <c r="G155" s="255"/>
      <c r="I155"/>
      <c r="J155"/>
      <c r="K155"/>
      <c r="L155"/>
      <c r="M155"/>
      <c r="N155"/>
      <c r="O155"/>
      <c r="P155"/>
      <c r="Q155"/>
      <c r="R155"/>
      <c r="S155"/>
      <c r="T155"/>
      <c r="U155"/>
      <c r="V155"/>
      <c r="W155"/>
      <c r="X155"/>
      <c r="Y155"/>
      <c r="Z155"/>
      <c r="AA155"/>
      <c r="AB155"/>
      <c r="AC155"/>
      <c r="AD155"/>
      <c r="AE155"/>
      <c r="AF155"/>
      <c r="AG155"/>
      <c r="AH155"/>
      <c r="AI155"/>
      <c r="AJ155"/>
    </row>
    <row r="156" spans="1:36" ht="37.15" customHeight="1" x14ac:dyDescent="0.35">
      <c r="A156" s="256">
        <v>1</v>
      </c>
      <c r="B156" s="106" t="s">
        <v>60</v>
      </c>
      <c r="C156" s="257" t="s">
        <v>173</v>
      </c>
      <c r="D156" s="258" t="s">
        <v>40</v>
      </c>
      <c r="E156" s="259">
        <v>2</v>
      </c>
      <c r="F156" s="264"/>
      <c r="G156" s="260">
        <f t="shared" ref="G156:G161" si="10">E156*F156</f>
        <v>0</v>
      </c>
      <c r="I156"/>
      <c r="J156"/>
      <c r="K156"/>
      <c r="L156"/>
      <c r="M156"/>
      <c r="N156"/>
      <c r="O156"/>
      <c r="P156"/>
      <c r="Q156"/>
      <c r="R156"/>
      <c r="S156"/>
      <c r="T156"/>
      <c r="U156"/>
      <c r="V156"/>
      <c r="W156"/>
      <c r="X156"/>
      <c r="Y156"/>
      <c r="Z156"/>
      <c r="AA156"/>
      <c r="AB156"/>
      <c r="AC156"/>
      <c r="AD156"/>
      <c r="AE156"/>
      <c r="AF156"/>
      <c r="AG156"/>
      <c r="AH156"/>
      <c r="AI156"/>
      <c r="AJ156"/>
    </row>
    <row r="157" spans="1:36" ht="54" x14ac:dyDescent="0.35">
      <c r="A157" s="256">
        <v>2</v>
      </c>
      <c r="B157" s="106" t="s">
        <v>60</v>
      </c>
      <c r="C157" s="261" t="s">
        <v>174</v>
      </c>
      <c r="D157" s="262" t="s">
        <v>41</v>
      </c>
      <c r="E157" s="263">
        <v>7</v>
      </c>
      <c r="F157" s="264"/>
      <c r="G157" s="265">
        <f t="shared" si="10"/>
        <v>0</v>
      </c>
      <c r="I157"/>
      <c r="J157"/>
      <c r="K157"/>
      <c r="L157"/>
      <c r="M157"/>
      <c r="N157"/>
      <c r="O157"/>
      <c r="P157"/>
      <c r="Q157"/>
      <c r="R157"/>
      <c r="S157"/>
      <c r="T157"/>
      <c r="U157"/>
      <c r="V157"/>
      <c r="W157"/>
      <c r="X157"/>
      <c r="Y157"/>
      <c r="Z157"/>
      <c r="AA157"/>
      <c r="AB157"/>
      <c r="AC157"/>
      <c r="AD157"/>
      <c r="AE157"/>
      <c r="AF157"/>
      <c r="AG157"/>
      <c r="AH157"/>
      <c r="AI157"/>
      <c r="AJ157"/>
    </row>
    <row r="158" spans="1:36" ht="54" x14ac:dyDescent="0.35">
      <c r="A158" s="256">
        <v>3</v>
      </c>
      <c r="B158" s="106" t="s">
        <v>60</v>
      </c>
      <c r="C158" s="261" t="s">
        <v>175</v>
      </c>
      <c r="D158" s="262" t="s">
        <v>41</v>
      </c>
      <c r="E158" s="263">
        <v>7</v>
      </c>
      <c r="F158" s="264"/>
      <c r="G158" s="265">
        <f t="shared" si="10"/>
        <v>0</v>
      </c>
      <c r="I158"/>
      <c r="J158"/>
      <c r="K158"/>
      <c r="L158"/>
      <c r="M158"/>
      <c r="N158"/>
      <c r="O158"/>
      <c r="P158"/>
      <c r="Q158"/>
      <c r="R158"/>
      <c r="S158"/>
      <c r="T158"/>
      <c r="U158"/>
      <c r="V158"/>
      <c r="W158"/>
      <c r="X158"/>
      <c r="Y158"/>
      <c r="Z158"/>
      <c r="AA158"/>
      <c r="AB158"/>
      <c r="AC158"/>
      <c r="AD158"/>
      <c r="AE158"/>
      <c r="AF158"/>
      <c r="AG158"/>
      <c r="AH158"/>
      <c r="AI158"/>
      <c r="AJ158"/>
    </row>
    <row r="159" spans="1:36" ht="54" customHeight="1" x14ac:dyDescent="0.35">
      <c r="A159" s="256">
        <v>4</v>
      </c>
      <c r="B159" s="106" t="s">
        <v>60</v>
      </c>
      <c r="C159" s="261" t="s">
        <v>176</v>
      </c>
      <c r="D159" s="262" t="s">
        <v>41</v>
      </c>
      <c r="E159" s="263">
        <v>7</v>
      </c>
      <c r="F159" s="264"/>
      <c r="G159" s="265">
        <f t="shared" si="10"/>
        <v>0</v>
      </c>
      <c r="I159"/>
      <c r="J159"/>
      <c r="K159"/>
      <c r="L159"/>
      <c r="M159"/>
      <c r="N159"/>
      <c r="O159"/>
      <c r="P159"/>
      <c r="Q159"/>
      <c r="R159"/>
      <c r="S159"/>
      <c r="T159"/>
      <c r="U159"/>
      <c r="V159"/>
      <c r="W159"/>
      <c r="X159"/>
      <c r="Y159"/>
      <c r="Z159"/>
      <c r="AA159"/>
      <c r="AB159"/>
      <c r="AC159"/>
      <c r="AD159"/>
      <c r="AE159"/>
      <c r="AF159"/>
      <c r="AG159"/>
      <c r="AH159"/>
      <c r="AI159"/>
      <c r="AJ159"/>
    </row>
    <row r="160" spans="1:36" ht="53.25" customHeight="1" x14ac:dyDescent="0.35">
      <c r="A160" s="256">
        <v>5</v>
      </c>
      <c r="B160" s="106" t="s">
        <v>60</v>
      </c>
      <c r="C160" s="261" t="s">
        <v>177</v>
      </c>
      <c r="D160" s="262" t="s">
        <v>41</v>
      </c>
      <c r="E160" s="263">
        <v>2</v>
      </c>
      <c r="F160" s="264"/>
      <c r="G160" s="265">
        <f t="shared" si="10"/>
        <v>0</v>
      </c>
      <c r="I160"/>
      <c r="J160"/>
      <c r="K160"/>
      <c r="L160"/>
      <c r="M160"/>
      <c r="N160"/>
      <c r="O160"/>
      <c r="P160"/>
      <c r="Q160"/>
      <c r="R160"/>
      <c r="S160"/>
      <c r="T160"/>
      <c r="U160"/>
      <c r="V160"/>
      <c r="W160"/>
      <c r="X160"/>
      <c r="Y160"/>
      <c r="Z160"/>
      <c r="AA160"/>
      <c r="AB160"/>
      <c r="AC160"/>
      <c r="AD160"/>
      <c r="AE160"/>
      <c r="AF160"/>
      <c r="AG160"/>
      <c r="AH160"/>
      <c r="AI160"/>
      <c r="AJ160"/>
    </row>
    <row r="161" spans="1:36" ht="72.75" customHeight="1" x14ac:dyDescent="0.35">
      <c r="A161" s="256">
        <v>6</v>
      </c>
      <c r="B161" s="106" t="s">
        <v>60</v>
      </c>
      <c r="C161" s="266" t="s">
        <v>178</v>
      </c>
      <c r="D161" s="262" t="s">
        <v>38</v>
      </c>
      <c r="E161" s="263">
        <v>70</v>
      </c>
      <c r="F161" s="264"/>
      <c r="G161" s="265">
        <f t="shared" si="10"/>
        <v>0</v>
      </c>
      <c r="I161"/>
      <c r="J161"/>
      <c r="K161"/>
      <c r="L161"/>
      <c r="M161"/>
      <c r="N161"/>
      <c r="O161"/>
      <c r="P161"/>
      <c r="Q161"/>
      <c r="R161"/>
      <c r="S161"/>
      <c r="T161"/>
      <c r="U161"/>
      <c r="V161"/>
      <c r="W161"/>
      <c r="X161"/>
      <c r="Y161"/>
      <c r="Z161"/>
      <c r="AA161"/>
      <c r="AB161"/>
      <c r="AC161"/>
      <c r="AD161"/>
      <c r="AE161"/>
      <c r="AF161"/>
      <c r="AG161"/>
      <c r="AH161"/>
      <c r="AI161"/>
      <c r="AJ161"/>
    </row>
    <row r="162" spans="1:36" ht="18.75" x14ac:dyDescent="0.35">
      <c r="A162" s="267"/>
      <c r="B162" s="268"/>
      <c r="C162" s="269" t="s">
        <v>63</v>
      </c>
      <c r="E162" s="270"/>
      <c r="F162" s="271"/>
      <c r="G162" s="272"/>
      <c r="I162"/>
      <c r="J162"/>
      <c r="K162"/>
      <c r="L162"/>
      <c r="M162"/>
      <c r="N162"/>
      <c r="O162"/>
      <c r="P162"/>
      <c r="Q162"/>
      <c r="R162"/>
      <c r="S162"/>
      <c r="T162"/>
      <c r="U162"/>
      <c r="V162"/>
      <c r="W162"/>
      <c r="X162"/>
      <c r="Y162"/>
      <c r="Z162"/>
      <c r="AA162"/>
      <c r="AB162"/>
      <c r="AC162"/>
      <c r="AD162"/>
      <c r="AE162"/>
      <c r="AF162"/>
      <c r="AG162"/>
      <c r="AH162"/>
      <c r="AI162"/>
      <c r="AJ162"/>
    </row>
    <row r="163" spans="1:36" ht="56.45" customHeight="1" x14ac:dyDescent="0.35">
      <c r="A163" s="273">
        <v>7</v>
      </c>
      <c r="B163" s="274" t="s">
        <v>88</v>
      </c>
      <c r="C163" s="266" t="s">
        <v>179</v>
      </c>
      <c r="D163" s="262" t="s">
        <v>39</v>
      </c>
      <c r="E163" s="263">
        <v>150</v>
      </c>
      <c r="F163" s="264"/>
      <c r="G163" s="275">
        <f>E163*F163</f>
        <v>0</v>
      </c>
      <c r="I163"/>
      <c r="J163"/>
      <c r="K163"/>
      <c r="L163"/>
      <c r="M163"/>
      <c r="N163"/>
      <c r="O163"/>
      <c r="P163"/>
      <c r="Q163"/>
      <c r="R163"/>
      <c r="S163"/>
      <c r="T163"/>
      <c r="U163"/>
      <c r="V163"/>
      <c r="W163"/>
      <c r="X163"/>
      <c r="Y163"/>
      <c r="Z163"/>
      <c r="AA163"/>
      <c r="AB163"/>
      <c r="AC163"/>
      <c r="AD163"/>
      <c r="AE163"/>
      <c r="AF163"/>
      <c r="AG163"/>
      <c r="AH163"/>
      <c r="AI163"/>
      <c r="AJ163"/>
    </row>
    <row r="164" spans="1:36" s="241" customFormat="1" ht="18.75" x14ac:dyDescent="0.35">
      <c r="A164" s="276"/>
      <c r="B164" s="277"/>
      <c r="C164" s="278" t="s">
        <v>64</v>
      </c>
      <c r="D164" s="279"/>
      <c r="E164" s="280"/>
      <c r="F164" s="281"/>
      <c r="G164" s="282"/>
      <c r="L164" s="242"/>
    </row>
    <row r="165" spans="1:36" ht="64.900000000000006" customHeight="1" thickBot="1" x14ac:dyDescent="0.4">
      <c r="A165" s="283">
        <v>8</v>
      </c>
      <c r="B165" s="274" t="s">
        <v>89</v>
      </c>
      <c r="C165" s="266" t="s">
        <v>169</v>
      </c>
      <c r="D165" s="262" t="s">
        <v>41</v>
      </c>
      <c r="E165" s="263">
        <v>2</v>
      </c>
      <c r="F165" s="264"/>
      <c r="G165" s="265">
        <f>E165*F165</f>
        <v>0</v>
      </c>
      <c r="I165"/>
      <c r="J165"/>
      <c r="K165"/>
      <c r="L165"/>
      <c r="M165"/>
      <c r="N165"/>
      <c r="O165"/>
      <c r="P165"/>
      <c r="Q165"/>
      <c r="R165"/>
      <c r="S165"/>
      <c r="T165"/>
      <c r="U165"/>
      <c r="V165"/>
      <c r="W165"/>
      <c r="X165"/>
      <c r="Y165"/>
      <c r="Z165"/>
      <c r="AA165"/>
      <c r="AB165"/>
      <c r="AC165"/>
      <c r="AD165"/>
      <c r="AE165"/>
      <c r="AF165"/>
      <c r="AG165"/>
      <c r="AH165"/>
      <c r="AI165"/>
      <c r="AJ165"/>
    </row>
    <row r="166" spans="1:36" ht="18.75" thickBot="1" x14ac:dyDescent="0.4">
      <c r="A166" s="552" t="s">
        <v>65</v>
      </c>
      <c r="B166" s="553"/>
      <c r="C166" s="553"/>
      <c r="D166" s="553"/>
      <c r="E166" s="553"/>
      <c r="F166" s="554"/>
      <c r="G166" s="284">
        <f>SUM(G156:G165)</f>
        <v>0</v>
      </c>
      <c r="I166"/>
      <c r="J166"/>
      <c r="K166"/>
      <c r="L166"/>
      <c r="M166"/>
      <c r="N166"/>
      <c r="O166"/>
      <c r="P166"/>
      <c r="Q166"/>
      <c r="R166"/>
      <c r="S166"/>
      <c r="T166"/>
      <c r="U166"/>
      <c r="V166"/>
      <c r="W166"/>
      <c r="X166"/>
      <c r="Y166"/>
      <c r="Z166"/>
      <c r="AA166"/>
      <c r="AB166"/>
      <c r="AC166"/>
      <c r="AD166"/>
      <c r="AE166"/>
      <c r="AF166"/>
      <c r="AG166"/>
      <c r="AH166"/>
      <c r="AI166"/>
      <c r="AJ166"/>
    </row>
    <row r="167" spans="1:36" s="5" customFormat="1" ht="21" customHeight="1" thickBot="1" x14ac:dyDescent="0.4">
      <c r="A167" s="480"/>
      <c r="B167" s="481"/>
      <c r="C167" s="481"/>
      <c r="D167" s="481"/>
      <c r="E167" s="481"/>
      <c r="F167" s="482"/>
      <c r="G167" s="172"/>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row>
    <row r="168" spans="1:36" ht="19.5" thickBot="1" x14ac:dyDescent="0.4">
      <c r="A168" s="48"/>
      <c r="B168" s="49"/>
      <c r="C168" s="50"/>
      <c r="D168" s="52"/>
      <c r="E168" s="49"/>
      <c r="F168" s="49"/>
      <c r="G168" s="18"/>
      <c r="I168"/>
      <c r="J168"/>
      <c r="K168"/>
      <c r="L168"/>
      <c r="M168"/>
      <c r="N168"/>
      <c r="O168"/>
      <c r="P168"/>
      <c r="Q168"/>
      <c r="R168"/>
      <c r="S168"/>
      <c r="T168"/>
      <c r="U168"/>
      <c r="V168"/>
      <c r="W168"/>
      <c r="X168"/>
      <c r="Y168"/>
      <c r="Z168"/>
      <c r="AA168"/>
      <c r="AB168"/>
      <c r="AC168"/>
      <c r="AD168"/>
      <c r="AE168"/>
      <c r="AF168"/>
      <c r="AG168"/>
      <c r="AH168"/>
      <c r="AI168"/>
      <c r="AJ168"/>
    </row>
    <row r="169" spans="1:36" s="230" customFormat="1" ht="18.75" thickBot="1" x14ac:dyDescent="0.4">
      <c r="A169" s="558" t="s">
        <v>170</v>
      </c>
      <c r="B169" s="559"/>
      <c r="C169" s="559"/>
      <c r="D169" s="559"/>
      <c r="E169" s="559"/>
      <c r="F169" s="559"/>
      <c r="G169" s="560"/>
    </row>
    <row r="170" spans="1:36" s="230" customFormat="1" ht="15.75" x14ac:dyDescent="0.3">
      <c r="A170" s="561" t="s">
        <v>180</v>
      </c>
      <c r="B170" s="562"/>
      <c r="C170" s="562"/>
      <c r="D170" s="562"/>
      <c r="E170" s="562"/>
      <c r="F170" s="562"/>
      <c r="G170" s="243"/>
    </row>
    <row r="171" spans="1:36" s="230" customFormat="1" ht="15.75" x14ac:dyDescent="0.3">
      <c r="A171" s="544" t="s">
        <v>158</v>
      </c>
      <c r="B171" s="545"/>
      <c r="C171" s="545"/>
      <c r="D171" s="545"/>
      <c r="E171" s="545"/>
      <c r="F171" s="545"/>
      <c r="G171" s="244">
        <f>SUM(G58)</f>
        <v>0</v>
      </c>
    </row>
    <row r="172" spans="1:36" s="230" customFormat="1" ht="15.75" x14ac:dyDescent="0.3">
      <c r="A172" s="544" t="s">
        <v>163</v>
      </c>
      <c r="B172" s="545"/>
      <c r="C172" s="545"/>
      <c r="D172" s="545"/>
      <c r="E172" s="545"/>
      <c r="F172" s="545"/>
      <c r="G172" s="244">
        <f>SUM(G88)</f>
        <v>0</v>
      </c>
    </row>
    <row r="173" spans="1:36" s="230" customFormat="1" ht="15.75" x14ac:dyDescent="0.3">
      <c r="A173" s="544" t="s">
        <v>305</v>
      </c>
      <c r="B173" s="545"/>
      <c r="C173" s="545"/>
      <c r="D173" s="545"/>
      <c r="E173" s="545"/>
      <c r="F173" s="545"/>
      <c r="G173" s="244">
        <f>SUM(G121)</f>
        <v>0</v>
      </c>
    </row>
    <row r="174" spans="1:36" s="230" customFormat="1" ht="15.75" customHeight="1" x14ac:dyDescent="0.3">
      <c r="A174" s="544" t="s">
        <v>167</v>
      </c>
      <c r="B174" s="545"/>
      <c r="C174" s="545"/>
      <c r="D174" s="545"/>
      <c r="E174" s="545"/>
      <c r="F174" s="545"/>
      <c r="G174" s="244">
        <f>SUM(G153)</f>
        <v>0</v>
      </c>
    </row>
    <row r="175" spans="1:36" s="230" customFormat="1" x14ac:dyDescent="0.35">
      <c r="A175" s="555" t="s">
        <v>171</v>
      </c>
      <c r="B175" s="556"/>
      <c r="C175" s="556"/>
      <c r="D175" s="556"/>
      <c r="E175" s="556"/>
      <c r="F175" s="557"/>
      <c r="G175" s="245">
        <f>SUM(G166)</f>
        <v>0</v>
      </c>
    </row>
    <row r="176" spans="1:36" s="230" customFormat="1" ht="15.75" x14ac:dyDescent="0.3">
      <c r="A176" s="550" t="s">
        <v>172</v>
      </c>
      <c r="B176" s="551"/>
      <c r="C176" s="551"/>
      <c r="D176" s="551"/>
      <c r="E176" s="551"/>
      <c r="F176" s="551"/>
      <c r="G176" s="229">
        <f>SUM(G171:G175)</f>
        <v>0</v>
      </c>
    </row>
    <row r="177" spans="1:36" x14ac:dyDescent="0.25">
      <c r="C177" s="55" t="s">
        <v>53</v>
      </c>
    </row>
    <row r="178" spans="1:36" ht="18.75" x14ac:dyDescent="0.25">
      <c r="A178" s="97"/>
      <c r="B178" s="97"/>
      <c r="C178" s="98" t="s">
        <v>94</v>
      </c>
      <c r="D178" s="97"/>
      <c r="E178" s="99"/>
      <c r="F178" s="100"/>
      <c r="G178" s="101"/>
      <c r="H178"/>
      <c r="I178"/>
      <c r="J178"/>
      <c r="K178"/>
      <c r="L178"/>
      <c r="M178"/>
      <c r="N178"/>
      <c r="O178"/>
      <c r="P178"/>
      <c r="Q178"/>
      <c r="R178"/>
      <c r="S178"/>
      <c r="T178"/>
      <c r="U178"/>
      <c r="V178"/>
      <c r="W178"/>
      <c r="X178"/>
      <c r="Y178"/>
      <c r="Z178"/>
      <c r="AA178"/>
      <c r="AB178"/>
      <c r="AC178"/>
      <c r="AD178"/>
      <c r="AE178"/>
      <c r="AF178"/>
      <c r="AG178"/>
      <c r="AH178"/>
      <c r="AI178"/>
      <c r="AJ178"/>
    </row>
    <row r="179" spans="1:36" ht="18.75" x14ac:dyDescent="0.25">
      <c r="A179" s="97"/>
      <c r="B179" s="97"/>
      <c r="C179" s="98" t="s">
        <v>95</v>
      </c>
      <c r="D179" s="97"/>
      <c r="E179" s="99"/>
      <c r="F179" s="100"/>
      <c r="G179" s="101"/>
      <c r="H179"/>
      <c r="I179"/>
      <c r="J179"/>
      <c r="K179"/>
      <c r="L179"/>
      <c r="M179"/>
      <c r="N179"/>
      <c r="O179"/>
      <c r="P179"/>
      <c r="Q179"/>
      <c r="R179"/>
      <c r="S179"/>
      <c r="T179"/>
      <c r="U179"/>
      <c r="V179"/>
      <c r="W179"/>
      <c r="X179"/>
      <c r="Y179"/>
      <c r="Z179"/>
      <c r="AA179"/>
      <c r="AB179"/>
      <c r="AC179"/>
      <c r="AD179"/>
      <c r="AE179"/>
      <c r="AF179"/>
      <c r="AG179"/>
      <c r="AH179"/>
      <c r="AI179"/>
      <c r="AJ179"/>
    </row>
    <row r="180" spans="1:36" ht="18.75" x14ac:dyDescent="0.25">
      <c r="A180" s="97"/>
      <c r="B180" s="97"/>
      <c r="C180" s="98" t="s">
        <v>96</v>
      </c>
      <c r="D180" s="97"/>
      <c r="E180" s="99"/>
      <c r="F180" s="100"/>
      <c r="G180" s="101"/>
      <c r="H180"/>
      <c r="I180"/>
      <c r="J180"/>
      <c r="K180"/>
      <c r="L180"/>
      <c r="M180"/>
      <c r="N180"/>
      <c r="O180"/>
      <c r="P180"/>
      <c r="Q180"/>
      <c r="R180"/>
      <c r="S180"/>
      <c r="T180"/>
      <c r="U180"/>
      <c r="V180"/>
      <c r="W180"/>
      <c r="X180"/>
      <c r="Y180"/>
      <c r="Z180"/>
      <c r="AA180"/>
      <c r="AB180"/>
      <c r="AC180"/>
      <c r="AD180"/>
      <c r="AE180"/>
      <c r="AF180"/>
      <c r="AG180"/>
      <c r="AH180"/>
      <c r="AI180"/>
      <c r="AJ180"/>
    </row>
  </sheetData>
  <mergeCells count="54">
    <mergeCell ref="C13:G13"/>
    <mergeCell ref="A1:G1"/>
    <mergeCell ref="A2:G2"/>
    <mergeCell ref="A3:G3"/>
    <mergeCell ref="C4:G4"/>
    <mergeCell ref="C5:G5"/>
    <mergeCell ref="C6:G6"/>
    <mergeCell ref="C7:G7"/>
    <mergeCell ref="C8:G8"/>
    <mergeCell ref="C9:G9"/>
    <mergeCell ref="C10:G10"/>
    <mergeCell ref="C11:G11"/>
    <mergeCell ref="C12:G12"/>
    <mergeCell ref="C19:G19"/>
    <mergeCell ref="A38:F38"/>
    <mergeCell ref="A51:F51"/>
    <mergeCell ref="A167:F167"/>
    <mergeCell ref="C20:G20"/>
    <mergeCell ref="C53:F53"/>
    <mergeCell ref="C60:G60"/>
    <mergeCell ref="A69:F69"/>
    <mergeCell ref="A82:F82"/>
    <mergeCell ref="A58:F58"/>
    <mergeCell ref="D30:F30"/>
    <mergeCell ref="C84:F84"/>
    <mergeCell ref="C90:G90"/>
    <mergeCell ref="A101:F101"/>
    <mergeCell ref="A115:F115"/>
    <mergeCell ref="A88:F88"/>
    <mergeCell ref="C14:G14"/>
    <mergeCell ref="C15:G15"/>
    <mergeCell ref="C16:G16"/>
    <mergeCell ref="C17:G17"/>
    <mergeCell ref="C18:G18"/>
    <mergeCell ref="A176:F176"/>
    <mergeCell ref="A166:F166"/>
    <mergeCell ref="A175:F175"/>
    <mergeCell ref="C149:F149"/>
    <mergeCell ref="A169:G169"/>
    <mergeCell ref="A170:F170"/>
    <mergeCell ref="A171:F171"/>
    <mergeCell ref="A172:F172"/>
    <mergeCell ref="A173:F173"/>
    <mergeCell ref="A153:F153"/>
    <mergeCell ref="A42:F42"/>
    <mergeCell ref="A73:F73"/>
    <mergeCell ref="A105:F105"/>
    <mergeCell ref="A138:F138"/>
    <mergeCell ref="A174:F174"/>
    <mergeCell ref="A148:F148"/>
    <mergeCell ref="C117:F117"/>
    <mergeCell ref="C123:G123"/>
    <mergeCell ref="A134:F134"/>
    <mergeCell ref="A121:F121"/>
  </mergeCells>
  <phoneticPr fontId="14" type="noConversion"/>
  <pageMargins left="0.70866141732283472" right="0.70866141732283472" top="0.74803149606299213" bottom="0.74803149606299213" header="0.31496062992125984" footer="0.31496062992125984"/>
  <pageSetup paperSize="9" scale="60" fitToHeight="0" orientation="portrait" r:id="rId1"/>
  <headerFooter>
    <oddHeader>&amp;CБАРАЊЕ ЗА ПОНУДИ - Тендер 3 - Дел ... - Анекс 1
Реф. Бр.: LRCP-9034-MK-RFB-A.2.1.3 - Тендер 3 - Дел ..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...&amp;CРеконструкција на ул....&amp;R&amp;P/&amp;N</oddFooter>
  </headerFooter>
  <colBreaks count="1" manualBreakCount="1">
    <brk id="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1ECDD-15E0-4FB1-BE28-6A9B2A3B3906}">
  <sheetPr>
    <pageSetUpPr fitToPage="1"/>
  </sheetPr>
  <dimension ref="B1:J10"/>
  <sheetViews>
    <sheetView view="pageBreakPreview" zoomScaleNormal="100" zoomScaleSheetLayoutView="100" workbookViewId="0">
      <selection activeCell="B2" sqref="B2:J2"/>
    </sheetView>
  </sheetViews>
  <sheetFormatPr defaultColWidth="25" defaultRowHeight="15.75" x14ac:dyDescent="0.25"/>
  <cols>
    <col min="1" max="1" width="6.28515625" customWidth="1"/>
    <col min="2" max="6" width="9.140625" style="11" customWidth="1"/>
    <col min="7" max="7" width="12.140625" style="11" customWidth="1"/>
    <col min="8" max="8" width="23" style="11" customWidth="1"/>
    <col min="9" max="9" width="27.85546875" customWidth="1"/>
    <col min="10" max="10" width="22.140625" customWidth="1"/>
    <col min="11" max="248" width="9.140625" customWidth="1"/>
    <col min="249" max="249" width="6.28515625" customWidth="1"/>
    <col min="250" max="254" width="9.140625" customWidth="1"/>
    <col min="255" max="255" width="20.85546875" customWidth="1"/>
  </cols>
  <sheetData>
    <row r="1" spans="2:10" ht="22.5" customHeight="1" thickBot="1" x14ac:dyDescent="0.3"/>
    <row r="2" spans="2:10" ht="93.75" customHeight="1" thickBot="1" x14ac:dyDescent="0.3">
      <c r="B2" s="571" t="s">
        <v>306</v>
      </c>
      <c r="C2" s="572"/>
      <c r="D2" s="572"/>
      <c r="E2" s="572"/>
      <c r="F2" s="572"/>
      <c r="G2" s="572"/>
      <c r="H2" s="572"/>
      <c r="I2" s="572"/>
      <c r="J2" s="573"/>
    </row>
    <row r="3" spans="2:10" ht="19.5" thickBot="1" x14ac:dyDescent="0.3">
      <c r="B3" s="574" t="s">
        <v>283</v>
      </c>
      <c r="C3" s="575"/>
      <c r="D3" s="575"/>
      <c r="E3" s="575"/>
      <c r="F3" s="575"/>
      <c r="G3" s="575"/>
      <c r="H3" s="575"/>
      <c r="I3" s="575"/>
      <c r="J3" s="576"/>
    </row>
    <row r="4" spans="2:10" ht="38.25" thickBot="1" x14ac:dyDescent="0.3">
      <c r="B4" s="577"/>
      <c r="C4" s="578"/>
      <c r="D4" s="578"/>
      <c r="E4" s="578"/>
      <c r="F4" s="578"/>
      <c r="G4" s="578"/>
      <c r="H4" s="25" t="s">
        <v>73</v>
      </c>
      <c r="I4" s="26" t="s">
        <v>255</v>
      </c>
      <c r="J4" s="27" t="s">
        <v>72</v>
      </c>
    </row>
    <row r="5" spans="2:10" ht="37.5" customHeight="1" x14ac:dyDescent="0.35">
      <c r="B5" s="581" t="s">
        <v>254</v>
      </c>
      <c r="C5" s="582"/>
      <c r="D5" s="582"/>
      <c r="E5" s="582"/>
      <c r="F5" s="582"/>
      <c r="G5" s="582"/>
      <c r="H5" s="227">
        <f>SUM('Општина Ресен'!G120)</f>
        <v>0</v>
      </c>
      <c r="I5" s="23">
        <f>H5*10%</f>
        <v>0</v>
      </c>
      <c r="J5" s="24">
        <f>SUM(H5:I5)</f>
        <v>0</v>
      </c>
    </row>
    <row r="6" spans="2:10" ht="37.5" customHeight="1" x14ac:dyDescent="0.35">
      <c r="B6" s="581" t="s">
        <v>150</v>
      </c>
      <c r="C6" s="582"/>
      <c r="D6" s="582"/>
      <c r="E6" s="582"/>
      <c r="F6" s="582"/>
      <c r="G6" s="582"/>
      <c r="H6" s="227">
        <f>SUM('ОПШТИНА КИЧЕВО'!G76)</f>
        <v>0</v>
      </c>
      <c r="I6" s="23">
        <f>H6*10%</f>
        <v>0</v>
      </c>
      <c r="J6" s="24">
        <f>SUM(H6:I6)</f>
        <v>0</v>
      </c>
    </row>
    <row r="7" spans="2:10" ht="38.25" customHeight="1" x14ac:dyDescent="0.35">
      <c r="B7" s="583" t="s">
        <v>279</v>
      </c>
      <c r="C7" s="584"/>
      <c r="D7" s="584"/>
      <c r="E7" s="584"/>
      <c r="F7" s="584"/>
      <c r="G7" s="584"/>
      <c r="H7" s="20">
        <f>SUM('ОПШТИНА ЦЕНТАР ЖУПА (2)'!G77)</f>
        <v>0</v>
      </c>
      <c r="I7" s="23">
        <f>H7*10%</f>
        <v>0</v>
      </c>
      <c r="J7" s="24">
        <f>SUM(H7:I7)</f>
        <v>0</v>
      </c>
    </row>
    <row r="8" spans="2:10" ht="62.25" customHeight="1" x14ac:dyDescent="0.35">
      <c r="B8" s="583" t="s">
        <v>280</v>
      </c>
      <c r="C8" s="585"/>
      <c r="D8" s="585"/>
      <c r="E8" s="585"/>
      <c r="F8" s="585"/>
      <c r="G8" s="585"/>
      <c r="H8" s="20">
        <f>SUM('ОПШТИНА ДЕМИР ХИСАР'!G176)</f>
        <v>0</v>
      </c>
      <c r="I8" s="23">
        <f>H8*10%</f>
        <v>0</v>
      </c>
      <c r="J8" s="24">
        <f>SUM(H8:I8)</f>
        <v>0</v>
      </c>
    </row>
    <row r="9" spans="2:10" ht="27" customHeight="1" thickBot="1" x14ac:dyDescent="0.4">
      <c r="B9" s="579" t="s">
        <v>71</v>
      </c>
      <c r="C9" s="580"/>
      <c r="D9" s="580"/>
      <c r="E9" s="580"/>
      <c r="F9" s="580"/>
      <c r="G9" s="580"/>
      <c r="H9" s="21"/>
      <c r="I9" s="21">
        <f>SUM(I6:I8)</f>
        <v>0</v>
      </c>
      <c r="J9" s="22">
        <f>SUM(J5:J8)</f>
        <v>0</v>
      </c>
    </row>
    <row r="10" spans="2:10" ht="18.75" customHeight="1" thickBot="1" x14ac:dyDescent="0.4">
      <c r="B10" s="569" t="s">
        <v>74</v>
      </c>
      <c r="C10" s="570"/>
      <c r="D10" s="570"/>
      <c r="E10" s="570"/>
      <c r="F10" s="570"/>
      <c r="G10" s="570"/>
      <c r="H10" s="570"/>
      <c r="I10" s="570"/>
      <c r="J10" s="414">
        <f>SUM(J9)</f>
        <v>0</v>
      </c>
    </row>
  </sheetData>
  <mergeCells count="9">
    <mergeCell ref="B10:I10"/>
    <mergeCell ref="B2:J2"/>
    <mergeCell ref="B3:J3"/>
    <mergeCell ref="B4:G4"/>
    <mergeCell ref="B9:G9"/>
    <mergeCell ref="B6:G6"/>
    <mergeCell ref="B7:G7"/>
    <mergeCell ref="B8:G8"/>
    <mergeCell ref="B5:G5"/>
  </mergeCells>
  <pageMargins left="0.70866141732283472" right="0.70866141732283472" top="0.74803149606299213" bottom="0.74803149606299213" header="0.31496062992125984" footer="0.31496062992125984"/>
  <pageSetup paperSize="9" scale="63" fitToHeight="0" orientation="portrait" r:id="rId1"/>
  <headerFooter>
    <oddHeader>&amp;CБАРАЊЕ ЗА ПОНУДИ - Тендер 3 - Дел…. - АНЕКС БР. 1
Реф. Бр.: LRCP-9034-MK-RFB-A.2.1.2 - Тендер 3 - Дел ...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&amp;LРекапитулар за Тендер 3 Дел ...&amp;R&amp;P/&amp;N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Општина Ресен</vt:lpstr>
      <vt:lpstr>ОПШТИНА ЦЕНТАР ЖУПА (2)</vt:lpstr>
      <vt:lpstr>ОПШТИНА КИЧЕВО</vt:lpstr>
      <vt:lpstr>ОПШТИНА ДЕМИР ХИСАР</vt:lpstr>
      <vt:lpstr>Тендер3-Дел....-Рекапитулар (2)</vt:lpstr>
      <vt:lpstr>Sheet1</vt:lpstr>
      <vt:lpstr>'ОПШТИНА ДЕМИР ХИСАР'!Print_Area</vt:lpstr>
      <vt:lpstr>'ОПШТИНА КИЧЕВО'!Print_Area</vt:lpstr>
      <vt:lpstr>'Општина Ресен'!Print_Area</vt:lpstr>
      <vt:lpstr>'ОПШТИНА ЦЕНТАР ЖУПА (2)'!Print_Area</vt:lpstr>
      <vt:lpstr>'Тендер3-Дел....-Рекапитулар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Elizabeta Sokolovska</dc:creator>
  <cp:lastModifiedBy>Natasha Stojanovska</cp:lastModifiedBy>
  <cp:lastPrinted>2022-05-05T07:40:26Z</cp:lastPrinted>
  <dcterms:created xsi:type="dcterms:W3CDTF">2021-09-06T05:13:51Z</dcterms:created>
  <dcterms:modified xsi:type="dcterms:W3CDTF">2024-06-14T12:49:21Z</dcterms:modified>
</cp:coreProperties>
</file>